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education-my.sharepoint.com/personal/joann_marquez_education_ne_gov/Documents/Desktop/New folder/"/>
    </mc:Choice>
  </mc:AlternateContent>
  <xr:revisionPtr revIDLastSave="82" documentId="8_{8D74343D-7A70-4D06-A50B-941CA5B16A97}" xr6:coauthVersionLast="47" xr6:coauthVersionMax="47" xr10:uidLastSave="{82D1C838-20EC-46AC-83A8-2AC5FF6D435D}"/>
  <bookViews>
    <workbookView xWindow="-13305" yWindow="-18120" windowWidth="29040" windowHeight="1779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L25" i="1"/>
  <c r="I25" i="1"/>
  <c r="F25" i="1"/>
  <c r="C25" i="1"/>
  <c r="O24" i="1"/>
  <c r="L24" i="1"/>
  <c r="I24" i="1"/>
  <c r="F24" i="1"/>
  <c r="C24" i="1"/>
  <c r="O23" i="1"/>
  <c r="L23" i="1"/>
  <c r="I23" i="1"/>
  <c r="F23" i="1"/>
  <c r="C23" i="1"/>
  <c r="O22" i="1"/>
  <c r="L22" i="1"/>
  <c r="I22" i="1"/>
  <c r="F22" i="1"/>
  <c r="C22" i="1"/>
  <c r="O21" i="1"/>
  <c r="L21" i="1"/>
  <c r="I21" i="1"/>
  <c r="F21" i="1"/>
  <c r="C21" i="1"/>
  <c r="O20" i="1"/>
  <c r="L20" i="1"/>
  <c r="I20" i="1"/>
  <c r="F20" i="1"/>
  <c r="C20" i="1"/>
  <c r="O19" i="1"/>
  <c r="L19" i="1"/>
  <c r="I19" i="1"/>
  <c r="F19" i="1"/>
  <c r="C19" i="1"/>
  <c r="O18" i="1"/>
  <c r="L18" i="1"/>
  <c r="I18" i="1"/>
  <c r="F18" i="1"/>
  <c r="C18" i="1"/>
  <c r="O12" i="1"/>
  <c r="L12" i="1"/>
  <c r="I12" i="1"/>
  <c r="F12" i="1"/>
  <c r="C12" i="1"/>
  <c r="O11" i="1"/>
  <c r="L11" i="1"/>
  <c r="I11" i="1"/>
  <c r="F11" i="1"/>
  <c r="C11" i="1"/>
  <c r="O10" i="1"/>
  <c r="L10" i="1"/>
  <c r="I10" i="1"/>
  <c r="F10" i="1"/>
  <c r="C10" i="1"/>
  <c r="O9" i="1"/>
  <c r="L9" i="1"/>
  <c r="I9" i="1"/>
  <c r="F9" i="1"/>
  <c r="C9" i="1"/>
  <c r="O8" i="1"/>
  <c r="L8" i="1"/>
  <c r="I8" i="1"/>
  <c r="F8" i="1"/>
  <c r="C8" i="1"/>
  <c r="O7" i="1"/>
  <c r="L7" i="1"/>
  <c r="I7" i="1"/>
  <c r="F7" i="1"/>
  <c r="C7" i="1"/>
  <c r="O6" i="1"/>
  <c r="L6" i="1"/>
  <c r="I6" i="1"/>
  <c r="F6" i="1"/>
  <c r="C6" i="1"/>
  <c r="O5" i="1"/>
  <c r="L5" i="1"/>
  <c r="I5" i="1"/>
  <c r="F5" i="1"/>
  <c r="C5" i="1"/>
</calcChain>
</file>

<file path=xl/sharedStrings.xml><?xml version="1.0" encoding="utf-8"?>
<sst xmlns="http://schemas.openxmlformats.org/spreadsheetml/2006/main" count="107" uniqueCount="21">
  <si>
    <t>Error-Prone for FREE Eligibility Applications July 1, 2025-June 30, 2026</t>
  </si>
  <si>
    <t>How Often Income Was Received</t>
  </si>
  <si>
    <t>Family Size</t>
  </si>
  <si>
    <t>Yearly Error-Prone</t>
  </si>
  <si>
    <t>Monthly Error-Prone</t>
  </si>
  <si>
    <t>Twice Per Month         Error-Prone</t>
  </si>
  <si>
    <t>Every Two Weeks Error-Prone</t>
  </si>
  <si>
    <t>Weekly Error-Prone</t>
  </si>
  <si>
    <t>to</t>
  </si>
  <si>
    <t>Error-Prone for REDUCED Eligibility Applications July 1, 2025-June 30, 2026</t>
  </si>
  <si>
    <t>Error Prone Applications</t>
  </si>
  <si>
    <t>Yearly</t>
  </si>
  <si>
    <r>
      <t>Error-prone applications are those applications where income falls between the income eligibility limits and</t>
    </r>
    <r>
      <rPr>
        <b/>
        <sz val="11"/>
        <color indexed="8"/>
        <rFont val="Calibri"/>
        <family val="2"/>
      </rPr>
      <t xml:space="preserve"> $1200</t>
    </r>
    <r>
      <rPr>
        <sz val="11"/>
        <color theme="1"/>
        <rFont val="Calibri"/>
        <family val="2"/>
        <scheme val="minor"/>
      </rPr>
      <t xml:space="preserve"> of the income eligibilty limits for </t>
    </r>
    <r>
      <rPr>
        <b/>
        <sz val="11"/>
        <color indexed="8"/>
        <rFont val="Calibri"/>
        <family val="2"/>
      </rPr>
      <t>Yearly</t>
    </r>
    <r>
      <rPr>
        <sz val="11"/>
        <color theme="1"/>
        <rFont val="Calibri"/>
        <family val="2"/>
        <scheme val="minor"/>
      </rPr>
      <t>.</t>
    </r>
  </si>
  <si>
    <t>Monthly</t>
  </si>
  <si>
    <r>
      <t xml:space="preserve">Error-prone applications are those applications where income falls between the income eligibility limits and </t>
    </r>
    <r>
      <rPr>
        <b/>
        <sz val="11"/>
        <color indexed="8"/>
        <rFont val="Calibri"/>
        <family val="2"/>
      </rPr>
      <t>$100</t>
    </r>
    <r>
      <rPr>
        <sz val="11"/>
        <color theme="1"/>
        <rFont val="Calibri"/>
        <family val="2"/>
        <scheme val="minor"/>
      </rPr>
      <t xml:space="preserve"> of the income eligibilty limits for </t>
    </r>
    <r>
      <rPr>
        <b/>
        <sz val="11"/>
        <color indexed="8"/>
        <rFont val="Calibri"/>
        <family val="2"/>
      </rPr>
      <t>Monthly</t>
    </r>
    <r>
      <rPr>
        <sz val="11"/>
        <color theme="1"/>
        <rFont val="Calibri"/>
        <family val="2"/>
        <scheme val="minor"/>
      </rPr>
      <t>.</t>
    </r>
  </si>
  <si>
    <t>Twice Per Mth</t>
  </si>
  <si>
    <r>
      <t>Error-prone applications are those applications where income falls between the income eligibility limits and</t>
    </r>
    <r>
      <rPr>
        <b/>
        <sz val="11"/>
        <color indexed="8"/>
        <rFont val="Calibri"/>
        <family val="2"/>
      </rPr>
      <t xml:space="preserve"> $50</t>
    </r>
    <r>
      <rPr>
        <sz val="11"/>
        <color theme="1"/>
        <rFont val="Calibri"/>
        <family val="2"/>
        <scheme val="minor"/>
      </rPr>
      <t xml:space="preserve"> of the income eligibilty limits for</t>
    </r>
    <r>
      <rPr>
        <b/>
        <sz val="11"/>
        <color indexed="8"/>
        <rFont val="Calibri"/>
        <family val="2"/>
      </rPr>
      <t xml:space="preserve"> Twice per Month</t>
    </r>
    <r>
      <rPr>
        <sz val="11"/>
        <color theme="1"/>
        <rFont val="Calibri"/>
        <family val="2"/>
        <scheme val="minor"/>
      </rPr>
      <t>.</t>
    </r>
  </si>
  <si>
    <t>Every 2 Weeks</t>
  </si>
  <si>
    <r>
      <t xml:space="preserve">Error-prone applications are those applications where income falls between the income eligibility limits and </t>
    </r>
    <r>
      <rPr>
        <b/>
        <sz val="11"/>
        <color indexed="8"/>
        <rFont val="Calibri"/>
        <family val="2"/>
      </rPr>
      <t>$46.15</t>
    </r>
    <r>
      <rPr>
        <sz val="11"/>
        <color theme="1"/>
        <rFont val="Calibri"/>
        <family val="2"/>
        <scheme val="minor"/>
      </rPr>
      <t xml:space="preserve"> of the income eligibilty limits for </t>
    </r>
    <r>
      <rPr>
        <b/>
        <sz val="11"/>
        <color indexed="8"/>
        <rFont val="Calibri"/>
        <family val="2"/>
      </rPr>
      <t>Every 2 weeks</t>
    </r>
    <r>
      <rPr>
        <sz val="11"/>
        <color theme="1"/>
        <rFont val="Calibri"/>
        <family val="2"/>
        <scheme val="minor"/>
      </rPr>
      <t>.</t>
    </r>
  </si>
  <si>
    <t>Weekly</t>
  </si>
  <si>
    <r>
      <t xml:space="preserve">Error-prone applications are those applications where income falls between the income eligibility limits and </t>
    </r>
    <r>
      <rPr>
        <b/>
        <sz val="11"/>
        <color indexed="8"/>
        <rFont val="Calibri"/>
        <family val="2"/>
      </rPr>
      <t>$23.07</t>
    </r>
    <r>
      <rPr>
        <sz val="11"/>
        <color theme="1"/>
        <rFont val="Calibri"/>
        <family val="2"/>
        <scheme val="minor"/>
      </rPr>
      <t xml:space="preserve"> of the income eligibilty limits for </t>
    </r>
    <r>
      <rPr>
        <b/>
        <sz val="11"/>
        <color indexed="8"/>
        <rFont val="Calibri"/>
        <family val="2"/>
      </rPr>
      <t>Weekly.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</si>
</sst>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3" borderId="22" xfId="0" applyNumberFormat="1" applyFont="1" applyFill="1" applyBorder="1" applyAlignment="1">
      <alignment horizontal="center"/>
    </xf>
    <xf numFmtId="164" fontId="4" fillId="3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4" borderId="10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left" wrapText="1"/>
    </xf>
    <xf numFmtId="0" fontId="0" fillId="4" borderId="12" xfId="0" applyFill="1" applyBorder="1" applyAlignment="1">
      <alignment horizontal="left" wrapText="1"/>
    </xf>
    <xf numFmtId="0" fontId="0" fillId="4" borderId="13" xfId="0" applyFill="1" applyBorder="1" applyAlignment="1">
      <alignment horizontal="left" wrapText="1"/>
    </xf>
    <xf numFmtId="0" fontId="0" fillId="4" borderId="14" xfId="0" applyFill="1" applyBorder="1" applyAlignment="1">
      <alignment horizontal="left" wrapText="1"/>
    </xf>
    <xf numFmtId="0" fontId="0" fillId="4" borderId="15" xfId="0" applyFill="1" applyBorder="1" applyAlignment="1">
      <alignment horizontal="left" wrapText="1"/>
    </xf>
    <xf numFmtId="0" fontId="0" fillId="4" borderId="16" xfId="0" applyFill="1" applyBorder="1" applyAlignment="1">
      <alignment horizontal="left" wrapText="1"/>
    </xf>
    <xf numFmtId="0" fontId="0" fillId="4" borderId="17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10" xfId="0" applyFill="1" applyBorder="1" applyAlignment="1">
      <alignment horizontal="left" wrapText="1"/>
    </xf>
    <xf numFmtId="0" fontId="0" fillId="4" borderId="18" xfId="0" applyFill="1" applyBorder="1" applyAlignment="1">
      <alignment horizontal="left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zoomScaleNormal="100" workbookViewId="0">
      <selection activeCell="B15" sqref="B15:Q15"/>
    </sheetView>
  </sheetViews>
  <sheetFormatPr defaultRowHeight="14.45"/>
  <cols>
    <col min="1" max="1" width="1.5703125" customWidth="1"/>
    <col min="2" max="2" width="7" customWidth="1"/>
    <col min="3" max="3" width="8.140625" bestFit="1" customWidth="1"/>
    <col min="4" max="4" width="3.28515625" customWidth="1"/>
    <col min="5" max="5" width="8.5703125" customWidth="1"/>
    <col min="6" max="6" width="7.7109375" customWidth="1"/>
    <col min="7" max="7" width="3.28515625" customWidth="1"/>
    <col min="8" max="9" width="7.7109375" customWidth="1"/>
    <col min="10" max="10" width="3.28515625" customWidth="1"/>
    <col min="11" max="12" width="7.7109375" customWidth="1"/>
    <col min="13" max="13" width="3.28515625" customWidth="1"/>
    <col min="14" max="14" width="7.85546875" customWidth="1"/>
    <col min="15" max="15" width="7.7109375" customWidth="1"/>
    <col min="16" max="16" width="3.28515625" customWidth="1"/>
    <col min="17" max="17" width="7.85546875" customWidth="1"/>
  </cols>
  <sheetData>
    <row r="1" spans="1:26" ht="15" thickBot="1">
      <c r="A1" s="1"/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"/>
      <c r="S1" s="1"/>
      <c r="T1" s="1"/>
      <c r="U1" s="1"/>
      <c r="V1" s="1"/>
      <c r="W1" s="1"/>
      <c r="X1" s="1"/>
      <c r="Y1" s="1"/>
      <c r="Z1" s="1"/>
    </row>
    <row r="2" spans="1:26" ht="15" thickBot="1">
      <c r="A2" s="1"/>
      <c r="B2" s="35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29" t="s">
        <v>2</v>
      </c>
      <c r="C3" s="29" t="s">
        <v>3</v>
      </c>
      <c r="D3" s="30"/>
      <c r="E3" s="31"/>
      <c r="F3" s="38" t="s">
        <v>4</v>
      </c>
      <c r="G3" s="39"/>
      <c r="H3" s="39"/>
      <c r="I3" s="29" t="s">
        <v>5</v>
      </c>
      <c r="J3" s="30"/>
      <c r="K3" s="30"/>
      <c r="L3" s="29" t="s">
        <v>6</v>
      </c>
      <c r="M3" s="30"/>
      <c r="N3" s="30"/>
      <c r="O3" s="29" t="s">
        <v>7</v>
      </c>
      <c r="P3" s="30"/>
      <c r="Q3" s="3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32"/>
      <c r="C4" s="32"/>
      <c r="D4" s="33"/>
      <c r="E4" s="34"/>
      <c r="F4" s="40"/>
      <c r="G4" s="41"/>
      <c r="H4" s="41"/>
      <c r="I4" s="32"/>
      <c r="J4" s="33"/>
      <c r="K4" s="33"/>
      <c r="L4" s="32"/>
      <c r="M4" s="33"/>
      <c r="N4" s="33"/>
      <c r="O4" s="32"/>
      <c r="P4" s="33"/>
      <c r="Q4" s="34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8">
        <v>1</v>
      </c>
      <c r="C5" s="10">
        <f>E5-1200</f>
        <v>19145</v>
      </c>
      <c r="D5" s="10" t="s">
        <v>8</v>
      </c>
      <c r="E5" s="10">
        <v>20345</v>
      </c>
      <c r="F5" s="10">
        <f t="shared" ref="F5:F12" si="0">H5-100</f>
        <v>1596</v>
      </c>
      <c r="G5" s="10" t="s">
        <v>8</v>
      </c>
      <c r="H5" s="10">
        <v>1696</v>
      </c>
      <c r="I5" s="10">
        <f t="shared" ref="I5:I12" si="1">K5-50</f>
        <v>798</v>
      </c>
      <c r="J5" s="10" t="s">
        <v>8</v>
      </c>
      <c r="K5" s="10">
        <v>848</v>
      </c>
      <c r="L5" s="10">
        <f>N5-44</f>
        <v>739</v>
      </c>
      <c r="M5" s="10" t="s">
        <v>8</v>
      </c>
      <c r="N5" s="10">
        <v>783</v>
      </c>
      <c r="O5" s="10">
        <f>Q5-24</f>
        <v>368</v>
      </c>
      <c r="P5" s="10" t="s">
        <v>8</v>
      </c>
      <c r="Q5" s="10">
        <v>392</v>
      </c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9">
        <v>2</v>
      </c>
      <c r="C6" s="11">
        <f t="shared" ref="C6:C12" si="2">E6-1200</f>
        <v>26295</v>
      </c>
      <c r="D6" s="11" t="s">
        <v>8</v>
      </c>
      <c r="E6" s="11">
        <v>27495</v>
      </c>
      <c r="F6" s="11">
        <f t="shared" si="0"/>
        <v>2192</v>
      </c>
      <c r="G6" s="11" t="s">
        <v>8</v>
      </c>
      <c r="H6" s="11">
        <v>2292</v>
      </c>
      <c r="I6" s="11">
        <f t="shared" si="1"/>
        <v>1096</v>
      </c>
      <c r="J6" s="11" t="s">
        <v>8</v>
      </c>
      <c r="K6" s="11">
        <v>1146</v>
      </c>
      <c r="L6" s="11">
        <f t="shared" ref="L6:L12" si="3">N6-44</f>
        <v>1014</v>
      </c>
      <c r="M6" s="11" t="s">
        <v>8</v>
      </c>
      <c r="N6" s="11">
        <v>1058</v>
      </c>
      <c r="O6" s="11">
        <f t="shared" ref="O6:O12" si="4">Q6-24</f>
        <v>505</v>
      </c>
      <c r="P6" s="11" t="s">
        <v>8</v>
      </c>
      <c r="Q6" s="11">
        <v>529</v>
      </c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8">
        <v>3</v>
      </c>
      <c r="C7" s="10">
        <f t="shared" si="2"/>
        <v>33445</v>
      </c>
      <c r="D7" s="10" t="s">
        <v>8</v>
      </c>
      <c r="E7" s="10">
        <v>34645</v>
      </c>
      <c r="F7" s="10">
        <f t="shared" si="0"/>
        <v>2788</v>
      </c>
      <c r="G7" s="10" t="s">
        <v>8</v>
      </c>
      <c r="H7" s="10">
        <v>2888</v>
      </c>
      <c r="I7" s="10">
        <f t="shared" si="1"/>
        <v>1394</v>
      </c>
      <c r="J7" s="10" t="s">
        <v>8</v>
      </c>
      <c r="K7" s="10">
        <v>1444</v>
      </c>
      <c r="L7" s="10">
        <f t="shared" si="3"/>
        <v>1289</v>
      </c>
      <c r="M7" s="10" t="s">
        <v>8</v>
      </c>
      <c r="N7" s="10">
        <v>1333</v>
      </c>
      <c r="O7" s="10">
        <f t="shared" si="4"/>
        <v>643</v>
      </c>
      <c r="P7" s="10" t="s">
        <v>8</v>
      </c>
      <c r="Q7" s="10">
        <v>667</v>
      </c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9">
        <v>4</v>
      </c>
      <c r="C8" s="11">
        <f t="shared" si="2"/>
        <v>40595</v>
      </c>
      <c r="D8" s="11" t="s">
        <v>8</v>
      </c>
      <c r="E8" s="11">
        <v>41795</v>
      </c>
      <c r="F8" s="11">
        <f t="shared" si="0"/>
        <v>3383</v>
      </c>
      <c r="G8" s="11" t="s">
        <v>8</v>
      </c>
      <c r="H8" s="11">
        <v>3483</v>
      </c>
      <c r="I8" s="11">
        <f t="shared" si="1"/>
        <v>1692</v>
      </c>
      <c r="J8" s="11" t="s">
        <v>8</v>
      </c>
      <c r="K8" s="11">
        <v>1742</v>
      </c>
      <c r="L8" s="11">
        <f t="shared" si="3"/>
        <v>1564</v>
      </c>
      <c r="M8" s="11" t="s">
        <v>8</v>
      </c>
      <c r="N8" s="11">
        <v>1608</v>
      </c>
      <c r="O8" s="11">
        <f t="shared" si="4"/>
        <v>780</v>
      </c>
      <c r="P8" s="11" t="s">
        <v>8</v>
      </c>
      <c r="Q8" s="11">
        <v>804</v>
      </c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8">
        <v>5</v>
      </c>
      <c r="C9" s="10">
        <f t="shared" si="2"/>
        <v>47745</v>
      </c>
      <c r="D9" s="10" t="s">
        <v>8</v>
      </c>
      <c r="E9" s="10">
        <v>48945</v>
      </c>
      <c r="F9" s="10">
        <f t="shared" si="0"/>
        <v>3979</v>
      </c>
      <c r="G9" s="10" t="s">
        <v>8</v>
      </c>
      <c r="H9" s="10">
        <v>4079</v>
      </c>
      <c r="I9" s="10">
        <f t="shared" si="1"/>
        <v>1990</v>
      </c>
      <c r="J9" s="10" t="s">
        <v>8</v>
      </c>
      <c r="K9" s="10">
        <v>2040</v>
      </c>
      <c r="L9" s="10">
        <f t="shared" si="3"/>
        <v>1839</v>
      </c>
      <c r="M9" s="10" t="s">
        <v>8</v>
      </c>
      <c r="N9" s="10">
        <v>1883</v>
      </c>
      <c r="O9" s="10">
        <f t="shared" si="4"/>
        <v>918</v>
      </c>
      <c r="P9" s="10" t="s">
        <v>8</v>
      </c>
      <c r="Q9" s="10">
        <v>942</v>
      </c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>
        <v>6</v>
      </c>
      <c r="C10" s="11">
        <f t="shared" si="2"/>
        <v>54895</v>
      </c>
      <c r="D10" s="11" t="s">
        <v>8</v>
      </c>
      <c r="E10" s="11">
        <v>56095</v>
      </c>
      <c r="F10" s="11">
        <f t="shared" si="0"/>
        <v>4575</v>
      </c>
      <c r="G10" s="11" t="s">
        <v>8</v>
      </c>
      <c r="H10" s="11">
        <v>4675</v>
      </c>
      <c r="I10" s="11">
        <f t="shared" si="1"/>
        <v>2288</v>
      </c>
      <c r="J10" s="11" t="s">
        <v>8</v>
      </c>
      <c r="K10" s="11">
        <v>2338</v>
      </c>
      <c r="L10" s="11">
        <f t="shared" si="3"/>
        <v>2114</v>
      </c>
      <c r="M10" s="11" t="s">
        <v>8</v>
      </c>
      <c r="N10" s="11">
        <v>2158</v>
      </c>
      <c r="O10" s="11">
        <f t="shared" si="4"/>
        <v>1055</v>
      </c>
      <c r="P10" s="11" t="s">
        <v>8</v>
      </c>
      <c r="Q10" s="11">
        <v>1079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8">
        <v>7</v>
      </c>
      <c r="C11" s="10">
        <f t="shared" si="2"/>
        <v>62045</v>
      </c>
      <c r="D11" s="10" t="s">
        <v>8</v>
      </c>
      <c r="E11" s="10">
        <v>63245</v>
      </c>
      <c r="F11" s="10">
        <f t="shared" si="0"/>
        <v>5171</v>
      </c>
      <c r="G11" s="10" t="s">
        <v>8</v>
      </c>
      <c r="H11" s="10">
        <v>5271</v>
      </c>
      <c r="I11" s="10">
        <f t="shared" si="1"/>
        <v>2586</v>
      </c>
      <c r="J11" s="10" t="s">
        <v>8</v>
      </c>
      <c r="K11" s="10">
        <v>2636</v>
      </c>
      <c r="L11" s="10">
        <f t="shared" si="3"/>
        <v>2389</v>
      </c>
      <c r="M11" s="10" t="s">
        <v>8</v>
      </c>
      <c r="N11" s="10">
        <v>2433</v>
      </c>
      <c r="O11" s="10">
        <f t="shared" si="4"/>
        <v>1193</v>
      </c>
      <c r="P11" s="10" t="s">
        <v>8</v>
      </c>
      <c r="Q11" s="10">
        <v>1217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>
        <v>8</v>
      </c>
      <c r="C12" s="11">
        <f t="shared" si="2"/>
        <v>69195</v>
      </c>
      <c r="D12" s="11" t="s">
        <v>8</v>
      </c>
      <c r="E12" s="11">
        <v>70395</v>
      </c>
      <c r="F12" s="11">
        <f t="shared" si="0"/>
        <v>5767</v>
      </c>
      <c r="G12" s="11" t="s">
        <v>8</v>
      </c>
      <c r="H12" s="11">
        <v>5867</v>
      </c>
      <c r="I12" s="11">
        <f t="shared" si="1"/>
        <v>2884</v>
      </c>
      <c r="J12" s="11" t="s">
        <v>8</v>
      </c>
      <c r="K12" s="11">
        <v>2934</v>
      </c>
      <c r="L12" s="11">
        <f t="shared" si="3"/>
        <v>2664</v>
      </c>
      <c r="M12" s="11" t="s">
        <v>8</v>
      </c>
      <c r="N12" s="11">
        <v>2708</v>
      </c>
      <c r="O12" s="11">
        <f t="shared" si="4"/>
        <v>1330</v>
      </c>
      <c r="P12" s="11" t="s">
        <v>8</v>
      </c>
      <c r="Q12" s="11">
        <v>1354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5" thickBot="1">
      <c r="A14" s="1"/>
      <c r="B14" s="14" t="s">
        <v>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6"/>
      <c r="R14" s="1"/>
      <c r="S14" s="1"/>
      <c r="T14" s="1"/>
      <c r="U14" s="1"/>
      <c r="V14" s="1"/>
      <c r="W14" s="1"/>
      <c r="X14" s="1"/>
      <c r="Y14" s="1"/>
      <c r="Z14" s="1"/>
    </row>
    <row r="15" spans="1:26" ht="15" thickBot="1">
      <c r="A15" s="1"/>
      <c r="B15" s="35" t="s">
        <v>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7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29" t="s">
        <v>2</v>
      </c>
      <c r="C16" s="29" t="s">
        <v>3</v>
      </c>
      <c r="D16" s="30"/>
      <c r="E16" s="31"/>
      <c r="F16" s="38" t="s">
        <v>4</v>
      </c>
      <c r="G16" s="39"/>
      <c r="H16" s="39"/>
      <c r="I16" s="29" t="s">
        <v>5</v>
      </c>
      <c r="J16" s="30"/>
      <c r="K16" s="30"/>
      <c r="L16" s="29" t="s">
        <v>6</v>
      </c>
      <c r="M16" s="30"/>
      <c r="N16" s="30"/>
      <c r="O16" s="29" t="s">
        <v>7</v>
      </c>
      <c r="P16" s="30"/>
      <c r="Q16" s="3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32"/>
      <c r="C17" s="32"/>
      <c r="D17" s="33"/>
      <c r="E17" s="34"/>
      <c r="F17" s="40"/>
      <c r="G17" s="41"/>
      <c r="H17" s="41"/>
      <c r="I17" s="32"/>
      <c r="J17" s="33"/>
      <c r="K17" s="33"/>
      <c r="L17" s="32"/>
      <c r="M17" s="33"/>
      <c r="N17" s="33"/>
      <c r="O17" s="32"/>
      <c r="P17" s="33"/>
      <c r="Q17" s="34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8">
        <v>1</v>
      </c>
      <c r="C18" s="10">
        <f t="shared" ref="C18:C25" si="5">E18-1200</f>
        <v>27753</v>
      </c>
      <c r="D18" s="10" t="s">
        <v>8</v>
      </c>
      <c r="E18" s="10">
        <v>28953</v>
      </c>
      <c r="F18" s="10">
        <f t="shared" ref="F18:F25" si="6">H18-100</f>
        <v>2313</v>
      </c>
      <c r="G18" s="10" t="s">
        <v>8</v>
      </c>
      <c r="H18" s="10">
        <v>2413</v>
      </c>
      <c r="I18" s="10">
        <f t="shared" ref="I18:I25" si="7">K18-50</f>
        <v>1157</v>
      </c>
      <c r="J18" s="10" t="s">
        <v>8</v>
      </c>
      <c r="K18" s="10">
        <v>1207</v>
      </c>
      <c r="L18" s="10">
        <f>N18-44</f>
        <v>1070</v>
      </c>
      <c r="M18" s="10" t="s">
        <v>8</v>
      </c>
      <c r="N18" s="10">
        <v>1114</v>
      </c>
      <c r="O18" s="10">
        <f>Q18-24</f>
        <v>533</v>
      </c>
      <c r="P18" s="10" t="s">
        <v>8</v>
      </c>
      <c r="Q18" s="10">
        <v>557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9">
        <v>2</v>
      </c>
      <c r="C19" s="12">
        <f t="shared" si="5"/>
        <v>37928</v>
      </c>
      <c r="D19" s="12" t="s">
        <v>8</v>
      </c>
      <c r="E19" s="12">
        <v>39128</v>
      </c>
      <c r="F19" s="12">
        <f t="shared" si="6"/>
        <v>3161</v>
      </c>
      <c r="G19" s="12" t="s">
        <v>8</v>
      </c>
      <c r="H19" s="12">
        <v>3261</v>
      </c>
      <c r="I19" s="12">
        <f t="shared" si="7"/>
        <v>1581</v>
      </c>
      <c r="J19" s="12" t="s">
        <v>8</v>
      </c>
      <c r="K19" s="12">
        <v>1631</v>
      </c>
      <c r="L19" s="11">
        <f t="shared" ref="L19:L25" si="8">N19-44</f>
        <v>1461</v>
      </c>
      <c r="M19" s="12" t="s">
        <v>8</v>
      </c>
      <c r="N19" s="12">
        <v>1505</v>
      </c>
      <c r="O19" s="11">
        <f t="shared" ref="O19:O25" si="9">Q19-24</f>
        <v>729</v>
      </c>
      <c r="P19" s="12" t="s">
        <v>8</v>
      </c>
      <c r="Q19" s="12">
        <v>753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8">
        <v>3</v>
      </c>
      <c r="C20" s="13">
        <f t="shared" si="5"/>
        <v>48103</v>
      </c>
      <c r="D20" s="13" t="s">
        <v>8</v>
      </c>
      <c r="E20" s="13">
        <v>49303</v>
      </c>
      <c r="F20" s="13">
        <f t="shared" si="6"/>
        <v>4009</v>
      </c>
      <c r="G20" s="13" t="s">
        <v>8</v>
      </c>
      <c r="H20" s="13">
        <v>4109</v>
      </c>
      <c r="I20" s="13">
        <f t="shared" si="7"/>
        <v>2005</v>
      </c>
      <c r="J20" s="13" t="s">
        <v>8</v>
      </c>
      <c r="K20" s="13">
        <v>2055</v>
      </c>
      <c r="L20" s="10">
        <f t="shared" si="8"/>
        <v>1853</v>
      </c>
      <c r="M20" s="13" t="s">
        <v>8</v>
      </c>
      <c r="N20" s="13">
        <v>1897</v>
      </c>
      <c r="O20" s="10">
        <f t="shared" si="9"/>
        <v>925</v>
      </c>
      <c r="P20" s="13" t="s">
        <v>8</v>
      </c>
      <c r="Q20" s="13">
        <v>949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9">
        <v>4</v>
      </c>
      <c r="C21" s="12">
        <f t="shared" si="5"/>
        <v>58278</v>
      </c>
      <c r="D21" s="12" t="s">
        <v>8</v>
      </c>
      <c r="E21" s="12">
        <v>59478</v>
      </c>
      <c r="F21" s="12">
        <f t="shared" si="6"/>
        <v>4857</v>
      </c>
      <c r="G21" s="12" t="s">
        <v>8</v>
      </c>
      <c r="H21" s="12">
        <v>4957</v>
      </c>
      <c r="I21" s="12">
        <f t="shared" si="7"/>
        <v>2429</v>
      </c>
      <c r="J21" s="12" t="s">
        <v>8</v>
      </c>
      <c r="K21" s="12">
        <v>2479</v>
      </c>
      <c r="L21" s="11">
        <f t="shared" si="8"/>
        <v>2244</v>
      </c>
      <c r="M21" s="12" t="s">
        <v>8</v>
      </c>
      <c r="N21" s="12">
        <v>2288</v>
      </c>
      <c r="O21" s="11">
        <f t="shared" si="9"/>
        <v>1120</v>
      </c>
      <c r="P21" s="12" t="s">
        <v>8</v>
      </c>
      <c r="Q21" s="12">
        <v>1144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8">
        <v>5</v>
      </c>
      <c r="C22" s="13">
        <f t="shared" si="5"/>
        <v>68453</v>
      </c>
      <c r="D22" s="13" t="s">
        <v>8</v>
      </c>
      <c r="E22" s="13">
        <v>69653</v>
      </c>
      <c r="F22" s="13">
        <f t="shared" si="6"/>
        <v>5705</v>
      </c>
      <c r="G22" s="13" t="s">
        <v>8</v>
      </c>
      <c r="H22" s="13">
        <v>5805</v>
      </c>
      <c r="I22" s="13">
        <f t="shared" si="7"/>
        <v>2853</v>
      </c>
      <c r="J22" s="13" t="s">
        <v>8</v>
      </c>
      <c r="K22" s="13">
        <v>2903</v>
      </c>
      <c r="L22" s="10">
        <f t="shared" si="8"/>
        <v>2635</v>
      </c>
      <c r="M22" s="13" t="s">
        <v>8</v>
      </c>
      <c r="N22" s="13">
        <v>2679</v>
      </c>
      <c r="O22" s="10">
        <f t="shared" si="9"/>
        <v>1316</v>
      </c>
      <c r="P22" s="13" t="s">
        <v>8</v>
      </c>
      <c r="Q22" s="13">
        <v>1340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9">
        <v>6</v>
      </c>
      <c r="C23" s="12">
        <f t="shared" si="5"/>
        <v>78628</v>
      </c>
      <c r="D23" s="12" t="s">
        <v>8</v>
      </c>
      <c r="E23" s="12">
        <v>79828</v>
      </c>
      <c r="F23" s="12">
        <f t="shared" si="6"/>
        <v>6553</v>
      </c>
      <c r="G23" s="12" t="s">
        <v>8</v>
      </c>
      <c r="H23" s="12">
        <v>6653</v>
      </c>
      <c r="I23" s="12">
        <f t="shared" si="7"/>
        <v>3277</v>
      </c>
      <c r="J23" s="12" t="s">
        <v>8</v>
      </c>
      <c r="K23" s="12">
        <v>3327</v>
      </c>
      <c r="L23" s="11">
        <f t="shared" si="8"/>
        <v>3027</v>
      </c>
      <c r="M23" s="12" t="s">
        <v>8</v>
      </c>
      <c r="N23" s="12">
        <v>3071</v>
      </c>
      <c r="O23" s="11">
        <f t="shared" si="9"/>
        <v>1512</v>
      </c>
      <c r="P23" s="12" t="s">
        <v>8</v>
      </c>
      <c r="Q23" s="12">
        <v>1536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8">
        <v>7</v>
      </c>
      <c r="C24" s="13">
        <f t="shared" si="5"/>
        <v>88803</v>
      </c>
      <c r="D24" s="13" t="s">
        <v>8</v>
      </c>
      <c r="E24" s="13">
        <v>90003</v>
      </c>
      <c r="F24" s="13">
        <f t="shared" si="6"/>
        <v>7401</v>
      </c>
      <c r="G24" s="13" t="s">
        <v>8</v>
      </c>
      <c r="H24" s="13">
        <v>7501</v>
      </c>
      <c r="I24" s="13">
        <f t="shared" si="7"/>
        <v>3701</v>
      </c>
      <c r="J24" s="13" t="s">
        <v>8</v>
      </c>
      <c r="K24" s="13">
        <v>3751</v>
      </c>
      <c r="L24" s="10">
        <f t="shared" si="8"/>
        <v>3418</v>
      </c>
      <c r="M24" s="13" t="s">
        <v>8</v>
      </c>
      <c r="N24" s="13">
        <v>3462</v>
      </c>
      <c r="O24" s="10">
        <f t="shared" si="9"/>
        <v>1707</v>
      </c>
      <c r="P24" s="13" t="s">
        <v>8</v>
      </c>
      <c r="Q24" s="13">
        <v>1731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9">
        <v>8</v>
      </c>
      <c r="C25" s="12">
        <f t="shared" si="5"/>
        <v>98978</v>
      </c>
      <c r="D25" s="12" t="s">
        <v>8</v>
      </c>
      <c r="E25" s="12">
        <v>100178</v>
      </c>
      <c r="F25" s="12">
        <f t="shared" si="6"/>
        <v>8249</v>
      </c>
      <c r="G25" s="12" t="s">
        <v>8</v>
      </c>
      <c r="H25" s="12">
        <v>8349</v>
      </c>
      <c r="I25" s="12">
        <f t="shared" si="7"/>
        <v>4125</v>
      </c>
      <c r="J25" s="12" t="s">
        <v>8</v>
      </c>
      <c r="K25" s="12">
        <v>4175</v>
      </c>
      <c r="L25" s="11">
        <f t="shared" si="8"/>
        <v>3809</v>
      </c>
      <c r="M25" s="12" t="s">
        <v>8</v>
      </c>
      <c r="N25" s="12">
        <v>3853</v>
      </c>
      <c r="O25" s="11">
        <f t="shared" si="9"/>
        <v>1903</v>
      </c>
      <c r="P25" s="12" t="s">
        <v>8</v>
      </c>
      <c r="Q25" s="12">
        <v>1927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4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25" t="s">
        <v>10</v>
      </c>
      <c r="C27" s="26"/>
      <c r="D27" s="26"/>
      <c r="E27" s="18" t="s">
        <v>11</v>
      </c>
      <c r="F27" s="27" t="s">
        <v>12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25"/>
      <c r="C28" s="26"/>
      <c r="D28" s="26"/>
      <c r="E28" s="1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2"/>
      <c r="C29" s="1"/>
      <c r="D29" s="1"/>
      <c r="E29" s="18" t="s">
        <v>13</v>
      </c>
      <c r="F29" s="19" t="s">
        <v>14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2"/>
      <c r="C30" s="1"/>
      <c r="D30" s="1"/>
      <c r="E30" s="18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4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2"/>
      <c r="C31" s="1"/>
      <c r="D31" s="1"/>
      <c r="E31" s="17" t="s">
        <v>15</v>
      </c>
      <c r="F31" s="19" t="s">
        <v>16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2"/>
      <c r="C32" s="1"/>
      <c r="D32" s="1"/>
      <c r="E32" s="17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4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2"/>
      <c r="C33" s="1"/>
      <c r="D33" s="1"/>
      <c r="E33" s="17" t="s">
        <v>17</v>
      </c>
      <c r="F33" s="19" t="s">
        <v>18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2"/>
      <c r="C34" s="1"/>
      <c r="D34" s="1"/>
      <c r="E34" s="17"/>
      <c r="F34" s="2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4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2"/>
      <c r="C35" s="1"/>
      <c r="D35" s="1"/>
      <c r="E35" s="18" t="s">
        <v>19</v>
      </c>
      <c r="F35" s="19" t="s">
        <v>20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2"/>
      <c r="C36" s="1"/>
      <c r="D36" s="1"/>
      <c r="E36" s="18"/>
      <c r="F36" s="2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1"/>
      <c r="S36" s="1"/>
      <c r="T36" s="1"/>
      <c r="U36" s="1"/>
      <c r="V36" s="1"/>
      <c r="W36" s="1"/>
      <c r="X36" s="1"/>
      <c r="Y36" s="1"/>
      <c r="Z36" s="1"/>
    </row>
    <row r="37" spans="1:26" ht="15" thickBot="1">
      <c r="A37" s="1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</sheetData>
  <mergeCells count="27">
    <mergeCell ref="L16:N17"/>
    <mergeCell ref="B3:B4"/>
    <mergeCell ref="I3:K4"/>
    <mergeCell ref="L3:N4"/>
    <mergeCell ref="O3:Q4"/>
    <mergeCell ref="C3:E4"/>
    <mergeCell ref="F3:H4"/>
    <mergeCell ref="B16:B17"/>
    <mergeCell ref="C16:E17"/>
    <mergeCell ref="F16:H17"/>
    <mergeCell ref="I16:K17"/>
    <mergeCell ref="B1:Q1"/>
    <mergeCell ref="B14:Q14"/>
    <mergeCell ref="E33:E34"/>
    <mergeCell ref="E35:E36"/>
    <mergeCell ref="F29:Q30"/>
    <mergeCell ref="F31:Q32"/>
    <mergeCell ref="F33:Q34"/>
    <mergeCell ref="F35:Q36"/>
    <mergeCell ref="B27:D28"/>
    <mergeCell ref="F27:Q28"/>
    <mergeCell ref="E27:E28"/>
    <mergeCell ref="E29:E30"/>
    <mergeCell ref="E31:E32"/>
    <mergeCell ref="O16:Q17"/>
    <mergeCell ref="B2:Q2"/>
    <mergeCell ref="B15:Q15"/>
  </mergeCells>
  <pageMargins left="0.2" right="0.2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99291B95DCA4483BD15DA5EF21328" ma:contentTypeVersion="25" ma:contentTypeDescription="Create a new document." ma:contentTypeScope="" ma:versionID="d372a4851369e323dbdb356c16582b1a">
  <xsd:schema xmlns:xsd="http://www.w3.org/2001/XMLSchema" xmlns:xs="http://www.w3.org/2001/XMLSchema" xmlns:p="http://schemas.microsoft.com/office/2006/metadata/properties" xmlns:ns2="ea446017-7703-4c3f-b4e6-cab8314be752" xmlns:ns3="d78462a8-4321-4311-85af-b40211ded72b" targetNamespace="http://schemas.microsoft.com/office/2006/metadata/properties" ma:root="true" ma:fieldsID="6fa921ac3203891c6dffa070379b9ed2" ns2:_="" ns3:_="">
    <xsd:import namespace="ea446017-7703-4c3f-b4e6-cab8314be752"/>
    <xsd:import namespace="d78462a8-4321-4311-85af-b40211ded7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46017-7703-4c3f-b4e6-cab8314be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6dbaca4-0a10-4075-9d26-b5ffa5173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462a8-4321-4311-85af-b40211ded7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e358140-8829-460a-bab8-ec08f84f38a2}" ma:internalName="TaxCatchAll" ma:showField="CatchAllData" ma:web="d78462a8-4321-4311-85af-b40211ded7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46017-7703-4c3f-b4e6-cab8314be752">
      <Terms xmlns="http://schemas.microsoft.com/office/infopath/2007/PartnerControls"/>
    </lcf76f155ced4ddcb4097134ff3c332f>
    <TaxCatchAll xmlns="d78462a8-4321-4311-85af-b40211ded7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696F47-32B3-466C-8FE7-5EFF0AE6EEBD}"/>
</file>

<file path=customXml/itemProps2.xml><?xml version="1.0" encoding="utf-8"?>
<ds:datastoreItem xmlns:ds="http://schemas.openxmlformats.org/officeDocument/2006/customXml" ds:itemID="{2C2B4553-DDF7-45A4-8C73-255CE6D73F85}"/>
</file>

<file path=customXml/itemProps3.xml><?xml version="1.0" encoding="utf-8"?>
<ds:datastoreItem xmlns:ds="http://schemas.openxmlformats.org/officeDocument/2006/customXml" ds:itemID="{71089BBF-F9D1-4027-933D-CE38758C97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hucknall_l</dc:creator>
  <cp:keywords/>
  <dc:description/>
  <cp:lastModifiedBy>Kayte Partch</cp:lastModifiedBy>
  <cp:revision/>
  <dcterms:created xsi:type="dcterms:W3CDTF">2010-09-07T14:47:07Z</dcterms:created>
  <dcterms:modified xsi:type="dcterms:W3CDTF">2025-09-13T12:12:21Z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0x0101007D099291B95DCA4483BD15DA5EF21328</vt:lpwstr>
  </property>
  <property fmtid="{D5CDD505-2E9C-101B-9397-08002B2CF9AE}" pid="3" name="MediaServiceImageTags">
    <vt:lpwstr/>
  </property>
</Properties>
</file>