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8f1\AC\Temp\"/>
    </mc:Choice>
  </mc:AlternateContent>
  <xr:revisionPtr revIDLastSave="85" documentId="8_{B0E69777-07B6-41D3-A1E6-5BB7593CC336}" xr6:coauthVersionLast="47" xr6:coauthVersionMax="47" xr10:uidLastSave="{8D74890F-D354-4632-B21D-5F2719A1298A}"/>
  <bookViews>
    <workbookView xWindow="-60" yWindow="-60" windowWidth="15480" windowHeight="116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Q20" i="1"/>
  <c r="Q21" i="1"/>
  <c r="Q22" i="1"/>
  <c r="Q23" i="1"/>
  <c r="Q24" i="1"/>
  <c r="Q25" i="1"/>
  <c r="Q18" i="1"/>
  <c r="Q6" i="1"/>
  <c r="Q7" i="1"/>
  <c r="Q8" i="1"/>
  <c r="Q9" i="1"/>
  <c r="Q10" i="1"/>
  <c r="Q11" i="1"/>
  <c r="Q12" i="1"/>
  <c r="Q5" i="1"/>
  <c r="N19" i="1"/>
  <c r="N20" i="1"/>
  <c r="N21" i="1"/>
  <c r="N22" i="1"/>
  <c r="N23" i="1"/>
  <c r="N24" i="1"/>
  <c r="N25" i="1"/>
  <c r="N18" i="1"/>
  <c r="N6" i="1"/>
  <c r="N7" i="1"/>
  <c r="N8" i="1"/>
  <c r="N9" i="1"/>
  <c r="N10" i="1"/>
  <c r="N11" i="1"/>
  <c r="N12" i="1"/>
  <c r="N5" i="1"/>
  <c r="K19" i="1"/>
  <c r="K20" i="1"/>
  <c r="K21" i="1"/>
  <c r="K22" i="1"/>
  <c r="K23" i="1"/>
  <c r="K24" i="1"/>
  <c r="K25" i="1"/>
  <c r="K18" i="1"/>
  <c r="K6" i="1"/>
  <c r="K7" i="1"/>
  <c r="K8" i="1"/>
  <c r="K9" i="1"/>
  <c r="K10" i="1"/>
  <c r="K11" i="1"/>
  <c r="K12" i="1"/>
  <c r="K5" i="1"/>
  <c r="H19" i="1"/>
  <c r="H20" i="1"/>
  <c r="H21" i="1"/>
  <c r="H22" i="1"/>
  <c r="H23" i="1"/>
  <c r="H24" i="1"/>
  <c r="H25" i="1"/>
  <c r="H18" i="1"/>
  <c r="H6" i="1"/>
  <c r="H7" i="1"/>
  <c r="H8" i="1"/>
  <c r="H9" i="1"/>
  <c r="H10" i="1"/>
  <c r="H11" i="1"/>
  <c r="H12" i="1"/>
  <c r="H5" i="1"/>
  <c r="E19" i="1"/>
  <c r="E20" i="1"/>
  <c r="E21" i="1"/>
  <c r="E22" i="1"/>
  <c r="E23" i="1"/>
  <c r="E24" i="1"/>
  <c r="E25" i="1"/>
  <c r="E18" i="1"/>
  <c r="E6" i="1"/>
  <c r="E7" i="1"/>
  <c r="E8" i="1"/>
  <c r="E9" i="1"/>
  <c r="E10" i="1"/>
  <c r="E11" i="1"/>
  <c r="E12" i="1"/>
  <c r="E5" i="1"/>
</calcChain>
</file>

<file path=xl/sharedStrings.xml><?xml version="1.0" encoding="utf-8"?>
<sst xmlns="http://schemas.openxmlformats.org/spreadsheetml/2006/main" count="107" uniqueCount="21">
  <si>
    <t>Error-Prone for FREE Eligibility Applications July 1, 2022-June 30, 2023</t>
  </si>
  <si>
    <t>How Often Income Was Received</t>
  </si>
  <si>
    <t>Family Size</t>
  </si>
  <si>
    <t>Yearly Error-Prone</t>
  </si>
  <si>
    <t>Monthly Error-Prone</t>
  </si>
  <si>
    <t>Twice Per Month         Error-Prone</t>
  </si>
  <si>
    <t>Every Two Weeks Error-Prone</t>
  </si>
  <si>
    <t>Weekly Error-Prone</t>
  </si>
  <si>
    <t>to</t>
  </si>
  <si>
    <t>Error-Prone for REDUCED Eligibility Applications July 1, 2022-June 30, 2023</t>
  </si>
  <si>
    <t>Error Prone Applications</t>
  </si>
  <si>
    <t>Yearly</t>
  </si>
  <si>
    <r>
      <t>Error-prone applications are those applications where income falls between the income eligibility limits and</t>
    </r>
    <r>
      <rPr>
        <b/>
        <sz val="11"/>
        <color indexed="8"/>
        <rFont val="Calibri"/>
        <family val="2"/>
      </rPr>
      <t xml:space="preserve"> $1200</t>
    </r>
    <r>
      <rPr>
        <sz val="11"/>
        <color theme="1"/>
        <rFont val="Calibri"/>
        <family val="2"/>
        <scheme val="minor"/>
      </rPr>
      <t xml:space="preserve"> of the income eligibilty limits for </t>
    </r>
    <r>
      <rPr>
        <b/>
        <sz val="11"/>
        <color indexed="8"/>
        <rFont val="Calibri"/>
        <family val="2"/>
      </rPr>
      <t>Yearly</t>
    </r>
    <r>
      <rPr>
        <sz val="11"/>
        <color theme="1"/>
        <rFont val="Calibri"/>
        <family val="2"/>
        <scheme val="minor"/>
      </rPr>
      <t>.</t>
    </r>
  </si>
  <si>
    <t>Monthly</t>
  </si>
  <si>
    <r>
      <t xml:space="preserve">Error-prone applications are those applications where income falls between the income eligibility limits and </t>
    </r>
    <r>
      <rPr>
        <b/>
        <sz val="11"/>
        <color indexed="8"/>
        <rFont val="Calibri"/>
        <family val="2"/>
      </rPr>
      <t>$100</t>
    </r>
    <r>
      <rPr>
        <sz val="11"/>
        <color theme="1"/>
        <rFont val="Calibri"/>
        <family val="2"/>
        <scheme val="minor"/>
      </rPr>
      <t xml:space="preserve"> of the income eligibilty limits for </t>
    </r>
    <r>
      <rPr>
        <b/>
        <sz val="11"/>
        <color indexed="8"/>
        <rFont val="Calibri"/>
        <family val="2"/>
      </rPr>
      <t>Monthly</t>
    </r>
    <r>
      <rPr>
        <sz val="11"/>
        <color theme="1"/>
        <rFont val="Calibri"/>
        <family val="2"/>
        <scheme val="minor"/>
      </rPr>
      <t>.</t>
    </r>
  </si>
  <si>
    <t>Twice Per Mth</t>
  </si>
  <si>
    <r>
      <t>Error-prone applications are those applications where income falls between the income eligibility limits and</t>
    </r>
    <r>
      <rPr>
        <b/>
        <sz val="11"/>
        <color indexed="8"/>
        <rFont val="Calibri"/>
        <family val="2"/>
      </rPr>
      <t xml:space="preserve"> $50</t>
    </r>
    <r>
      <rPr>
        <sz val="11"/>
        <color theme="1"/>
        <rFont val="Calibri"/>
        <family val="2"/>
        <scheme val="minor"/>
      </rPr>
      <t xml:space="preserve"> of the income eligibilty limits for</t>
    </r>
    <r>
      <rPr>
        <b/>
        <sz val="11"/>
        <color indexed="8"/>
        <rFont val="Calibri"/>
        <family val="2"/>
      </rPr>
      <t xml:space="preserve"> Twice per Month</t>
    </r>
    <r>
      <rPr>
        <sz val="11"/>
        <color theme="1"/>
        <rFont val="Calibri"/>
        <family val="2"/>
        <scheme val="minor"/>
      </rPr>
      <t>.</t>
    </r>
  </si>
  <si>
    <t>Every 2 Weeks</t>
  </si>
  <si>
    <r>
      <t xml:space="preserve">Error-prone applications are those applications where income falls between the income eligibility limits and </t>
    </r>
    <r>
      <rPr>
        <b/>
        <sz val="11"/>
        <color indexed="8"/>
        <rFont val="Calibri"/>
        <family val="2"/>
      </rPr>
      <t>$46.15</t>
    </r>
    <r>
      <rPr>
        <sz val="11"/>
        <color theme="1"/>
        <rFont val="Calibri"/>
        <family val="2"/>
        <scheme val="minor"/>
      </rPr>
      <t xml:space="preserve"> of the income eligibilty limits for </t>
    </r>
    <r>
      <rPr>
        <b/>
        <sz val="11"/>
        <color indexed="8"/>
        <rFont val="Calibri"/>
        <family val="2"/>
      </rPr>
      <t>Every 2 weeks</t>
    </r>
    <r>
      <rPr>
        <sz val="11"/>
        <color theme="1"/>
        <rFont val="Calibri"/>
        <family val="2"/>
        <scheme val="minor"/>
      </rPr>
      <t>.</t>
    </r>
  </si>
  <si>
    <t>Weekly</t>
  </si>
  <si>
    <r>
      <t xml:space="preserve">Error-prone applications are those applications where income falls between the income eligibility limits and </t>
    </r>
    <r>
      <rPr>
        <b/>
        <sz val="11"/>
        <color indexed="8"/>
        <rFont val="Calibri"/>
        <family val="2"/>
      </rPr>
      <t>$23.07</t>
    </r>
    <r>
      <rPr>
        <sz val="11"/>
        <color theme="1"/>
        <rFont val="Calibri"/>
        <family val="2"/>
        <scheme val="minor"/>
      </rPr>
      <t xml:space="preserve"> of the income eligibilty limits for </t>
    </r>
    <r>
      <rPr>
        <b/>
        <sz val="11"/>
        <color indexed="8"/>
        <rFont val="Calibri"/>
        <family val="2"/>
      </rPr>
      <t>Weekly.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</si>
</sst>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6" fontId="3" fillId="0" borderId="7" xfId="0" applyNumberFormat="1" applyFont="1" applyBorder="1" applyAlignment="1">
      <alignment horizontal="center" vertical="center" wrapText="1"/>
    </xf>
    <xf numFmtId="6" fontId="3" fillId="3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3" borderId="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4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4" borderId="17" xfId="0" applyFill="1" applyBorder="1" applyAlignment="1">
      <alignment horizontal="left" wrapText="1"/>
    </xf>
    <xf numFmtId="0" fontId="0" fillId="4" borderId="18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1" xfId="0" applyFill="1" applyBorder="1" applyAlignment="1">
      <alignment horizontal="left" wrapText="1"/>
    </xf>
    <xf numFmtId="0" fontId="0" fillId="4" borderId="19" xfId="0" applyFill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tabSelected="1" zoomScaleNormal="100" workbookViewId="0">
      <selection activeCell="Q7" sqref="Q7"/>
    </sheetView>
  </sheetViews>
  <sheetFormatPr defaultRowHeight="15"/>
  <cols>
    <col min="1" max="1" width="1.5703125" customWidth="1"/>
    <col min="2" max="2" width="7" customWidth="1"/>
    <col min="3" max="3" width="8.140625" bestFit="1" customWidth="1"/>
    <col min="4" max="4" width="3.28515625" customWidth="1"/>
    <col min="5" max="6" width="7.7109375" customWidth="1"/>
    <col min="7" max="7" width="3.28515625" customWidth="1"/>
    <col min="8" max="9" width="7.7109375" customWidth="1"/>
    <col min="10" max="10" width="3.28515625" customWidth="1"/>
    <col min="11" max="12" width="7.7109375" customWidth="1"/>
    <col min="13" max="13" width="3.28515625" customWidth="1"/>
    <col min="14" max="14" width="7.85546875" customWidth="1"/>
    <col min="15" max="15" width="7.7109375" customWidth="1"/>
    <col min="16" max="16" width="3.28515625" customWidth="1"/>
    <col min="17" max="17" width="7.85546875" customWidth="1"/>
  </cols>
  <sheetData>
    <row r="1" spans="1:26" ht="15.75" thickBot="1">
      <c r="A1" s="1"/>
      <c r="B1" s="30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>
      <c r="A2" s="1"/>
      <c r="B2" s="45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20" t="s">
        <v>2</v>
      </c>
      <c r="C3" s="20" t="s">
        <v>3</v>
      </c>
      <c r="D3" s="21"/>
      <c r="E3" s="24"/>
      <c r="F3" s="26" t="s">
        <v>4</v>
      </c>
      <c r="G3" s="27"/>
      <c r="H3" s="27"/>
      <c r="I3" s="20" t="s">
        <v>5</v>
      </c>
      <c r="J3" s="21"/>
      <c r="K3" s="21"/>
      <c r="L3" s="20" t="s">
        <v>6</v>
      </c>
      <c r="M3" s="21"/>
      <c r="N3" s="21"/>
      <c r="O3" s="20" t="s">
        <v>7</v>
      </c>
      <c r="P3" s="21"/>
      <c r="Q3" s="24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thickBot="1">
      <c r="A4" s="1"/>
      <c r="B4" s="22"/>
      <c r="C4" s="22"/>
      <c r="D4" s="23"/>
      <c r="E4" s="25"/>
      <c r="F4" s="28"/>
      <c r="G4" s="29"/>
      <c r="H4" s="29"/>
      <c r="I4" s="22"/>
      <c r="J4" s="23"/>
      <c r="K4" s="23"/>
      <c r="L4" s="22"/>
      <c r="M4" s="23"/>
      <c r="N4" s="23"/>
      <c r="O4" s="22"/>
      <c r="P4" s="23"/>
      <c r="Q4" s="25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8">
        <v>1</v>
      </c>
      <c r="C5" s="10">
        <v>17667</v>
      </c>
      <c r="D5" s="16" t="s">
        <v>8</v>
      </c>
      <c r="E5" s="12">
        <f>C5-1200</f>
        <v>16467</v>
      </c>
      <c r="F5" s="10">
        <v>1473</v>
      </c>
      <c r="G5" s="16" t="s">
        <v>8</v>
      </c>
      <c r="H5" s="12">
        <f>F5-100</f>
        <v>1373</v>
      </c>
      <c r="I5" s="10">
        <v>737</v>
      </c>
      <c r="J5" s="16" t="s">
        <v>8</v>
      </c>
      <c r="K5" s="12">
        <f>I5-50</f>
        <v>687</v>
      </c>
      <c r="L5" s="10">
        <v>680</v>
      </c>
      <c r="M5" s="18" t="s">
        <v>8</v>
      </c>
      <c r="N5" s="14">
        <f>L5-46.15</f>
        <v>633.85</v>
      </c>
      <c r="O5" s="10">
        <v>340</v>
      </c>
      <c r="P5" s="18" t="s">
        <v>8</v>
      </c>
      <c r="Q5" s="14">
        <f>O5-23.07</f>
        <v>316.93</v>
      </c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9">
        <v>2</v>
      </c>
      <c r="C6" s="11">
        <v>23803</v>
      </c>
      <c r="D6" s="17" t="s">
        <v>8</v>
      </c>
      <c r="E6" s="13">
        <f t="shared" ref="E6:E12" si="0">C6-1200</f>
        <v>22603</v>
      </c>
      <c r="F6" s="11">
        <v>1984</v>
      </c>
      <c r="G6" s="17" t="s">
        <v>8</v>
      </c>
      <c r="H6" s="13">
        <f t="shared" ref="H6:H12" si="1">F6-100</f>
        <v>1884</v>
      </c>
      <c r="I6" s="11">
        <v>992</v>
      </c>
      <c r="J6" s="17" t="s">
        <v>8</v>
      </c>
      <c r="K6" s="13">
        <f t="shared" ref="K6:K12" si="2">I6-50</f>
        <v>942</v>
      </c>
      <c r="L6" s="11">
        <v>916</v>
      </c>
      <c r="M6" s="19" t="s">
        <v>8</v>
      </c>
      <c r="N6" s="15">
        <f t="shared" ref="N6:N12" si="3">L6-46.15</f>
        <v>869.85</v>
      </c>
      <c r="O6" s="11">
        <v>458</v>
      </c>
      <c r="P6" s="19" t="s">
        <v>8</v>
      </c>
      <c r="Q6" s="15">
        <f t="shared" ref="Q6:Q12" si="4">O6-23.07</f>
        <v>434.93</v>
      </c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8">
        <v>3</v>
      </c>
      <c r="C7" s="10">
        <v>29939</v>
      </c>
      <c r="D7" s="16" t="s">
        <v>8</v>
      </c>
      <c r="E7" s="12">
        <f t="shared" si="0"/>
        <v>28739</v>
      </c>
      <c r="F7" s="10">
        <v>2495</v>
      </c>
      <c r="G7" s="16" t="s">
        <v>8</v>
      </c>
      <c r="H7" s="12">
        <f t="shared" si="1"/>
        <v>2395</v>
      </c>
      <c r="I7" s="10">
        <v>1248</v>
      </c>
      <c r="J7" s="16" t="s">
        <v>8</v>
      </c>
      <c r="K7" s="12">
        <f t="shared" si="2"/>
        <v>1198</v>
      </c>
      <c r="L7" s="10">
        <v>1152</v>
      </c>
      <c r="M7" s="18" t="s">
        <v>8</v>
      </c>
      <c r="N7" s="14">
        <f t="shared" si="3"/>
        <v>1105.8499999999999</v>
      </c>
      <c r="O7" s="10">
        <v>576</v>
      </c>
      <c r="P7" s="18" t="s">
        <v>8</v>
      </c>
      <c r="Q7" s="14">
        <f t="shared" si="4"/>
        <v>552.92999999999995</v>
      </c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9">
        <v>4</v>
      </c>
      <c r="C8" s="11">
        <v>36075</v>
      </c>
      <c r="D8" s="17" t="s">
        <v>8</v>
      </c>
      <c r="E8" s="13">
        <f t="shared" si="0"/>
        <v>34875</v>
      </c>
      <c r="F8" s="11">
        <v>3007</v>
      </c>
      <c r="G8" s="17" t="s">
        <v>8</v>
      </c>
      <c r="H8" s="13">
        <f t="shared" si="1"/>
        <v>2907</v>
      </c>
      <c r="I8" s="11">
        <v>1504</v>
      </c>
      <c r="J8" s="17" t="s">
        <v>8</v>
      </c>
      <c r="K8" s="13">
        <f t="shared" si="2"/>
        <v>1454</v>
      </c>
      <c r="L8" s="11">
        <v>1388</v>
      </c>
      <c r="M8" s="19" t="s">
        <v>8</v>
      </c>
      <c r="N8" s="15">
        <f t="shared" si="3"/>
        <v>1341.85</v>
      </c>
      <c r="O8" s="11">
        <v>694</v>
      </c>
      <c r="P8" s="19" t="s">
        <v>8</v>
      </c>
      <c r="Q8" s="15">
        <f t="shared" si="4"/>
        <v>670.93</v>
      </c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8">
        <v>5</v>
      </c>
      <c r="C9" s="10">
        <v>42211</v>
      </c>
      <c r="D9" s="16" t="s">
        <v>8</v>
      </c>
      <c r="E9" s="12">
        <f t="shared" si="0"/>
        <v>41011</v>
      </c>
      <c r="F9" s="10">
        <v>3518</v>
      </c>
      <c r="G9" s="16" t="s">
        <v>8</v>
      </c>
      <c r="H9" s="12">
        <f t="shared" si="1"/>
        <v>3418</v>
      </c>
      <c r="I9" s="10">
        <v>1759</v>
      </c>
      <c r="J9" s="16" t="s">
        <v>8</v>
      </c>
      <c r="K9" s="12">
        <f t="shared" si="2"/>
        <v>1709</v>
      </c>
      <c r="L9" s="10">
        <v>1624</v>
      </c>
      <c r="M9" s="18" t="s">
        <v>8</v>
      </c>
      <c r="N9" s="14">
        <f t="shared" si="3"/>
        <v>1577.85</v>
      </c>
      <c r="O9" s="10">
        <v>812</v>
      </c>
      <c r="P9" s="18" t="s">
        <v>8</v>
      </c>
      <c r="Q9" s="14">
        <f t="shared" si="4"/>
        <v>788.93</v>
      </c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9">
        <v>6</v>
      </c>
      <c r="C10" s="11">
        <v>48347</v>
      </c>
      <c r="D10" s="17" t="s">
        <v>8</v>
      </c>
      <c r="E10" s="13">
        <f t="shared" si="0"/>
        <v>47147</v>
      </c>
      <c r="F10" s="11">
        <v>4029</v>
      </c>
      <c r="G10" s="17" t="s">
        <v>8</v>
      </c>
      <c r="H10" s="13">
        <f t="shared" si="1"/>
        <v>3929</v>
      </c>
      <c r="I10" s="11">
        <v>2015</v>
      </c>
      <c r="J10" s="17" t="s">
        <v>8</v>
      </c>
      <c r="K10" s="13">
        <f t="shared" si="2"/>
        <v>1965</v>
      </c>
      <c r="L10" s="11">
        <v>1860</v>
      </c>
      <c r="M10" s="19" t="s">
        <v>8</v>
      </c>
      <c r="N10" s="15">
        <f t="shared" si="3"/>
        <v>1813.85</v>
      </c>
      <c r="O10" s="11">
        <v>930</v>
      </c>
      <c r="P10" s="19" t="s">
        <v>8</v>
      </c>
      <c r="Q10" s="15">
        <f t="shared" si="4"/>
        <v>906.93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8">
        <v>7</v>
      </c>
      <c r="C11" s="10">
        <v>54483</v>
      </c>
      <c r="D11" s="16" t="s">
        <v>8</v>
      </c>
      <c r="E11" s="12">
        <f t="shared" si="0"/>
        <v>53283</v>
      </c>
      <c r="F11" s="10">
        <v>4541</v>
      </c>
      <c r="G11" s="16" t="s">
        <v>8</v>
      </c>
      <c r="H11" s="12">
        <f t="shared" si="1"/>
        <v>4441</v>
      </c>
      <c r="I11" s="10">
        <v>2271</v>
      </c>
      <c r="J11" s="16" t="s">
        <v>8</v>
      </c>
      <c r="K11" s="12">
        <f t="shared" si="2"/>
        <v>2221</v>
      </c>
      <c r="L11" s="10">
        <v>2096</v>
      </c>
      <c r="M11" s="18" t="s">
        <v>8</v>
      </c>
      <c r="N11" s="14">
        <f t="shared" si="3"/>
        <v>2049.85</v>
      </c>
      <c r="O11" s="10">
        <v>1048</v>
      </c>
      <c r="P11" s="18" t="s">
        <v>8</v>
      </c>
      <c r="Q11" s="14">
        <f t="shared" si="4"/>
        <v>1024.93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9">
        <v>8</v>
      </c>
      <c r="C12" s="11">
        <v>60719</v>
      </c>
      <c r="D12" s="17" t="s">
        <v>8</v>
      </c>
      <c r="E12" s="13">
        <f t="shared" si="0"/>
        <v>59519</v>
      </c>
      <c r="F12" s="11">
        <v>5052</v>
      </c>
      <c r="G12" s="17" t="s">
        <v>8</v>
      </c>
      <c r="H12" s="13">
        <f t="shared" si="1"/>
        <v>4952</v>
      </c>
      <c r="I12" s="11">
        <v>2526</v>
      </c>
      <c r="J12" s="17" t="s">
        <v>8</v>
      </c>
      <c r="K12" s="13">
        <f t="shared" si="2"/>
        <v>2476</v>
      </c>
      <c r="L12" s="11">
        <v>2332</v>
      </c>
      <c r="M12" s="19" t="s">
        <v>8</v>
      </c>
      <c r="N12" s="15">
        <f t="shared" si="3"/>
        <v>2285.85</v>
      </c>
      <c r="O12" s="11">
        <v>1166</v>
      </c>
      <c r="P12" s="19" t="s">
        <v>8</v>
      </c>
      <c r="Q12" s="15">
        <f t="shared" si="4"/>
        <v>1142.93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  <c r="Q13" s="4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>
      <c r="A14" s="1"/>
      <c r="B14" s="30" t="s">
        <v>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>
      <c r="A15" s="1"/>
      <c r="B15" s="45" t="s">
        <v>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20" t="s">
        <v>2</v>
      </c>
      <c r="C16" s="20" t="s">
        <v>3</v>
      </c>
      <c r="D16" s="21"/>
      <c r="E16" s="24"/>
      <c r="F16" s="26" t="s">
        <v>4</v>
      </c>
      <c r="G16" s="27"/>
      <c r="H16" s="27"/>
      <c r="I16" s="20" t="s">
        <v>5</v>
      </c>
      <c r="J16" s="21"/>
      <c r="K16" s="21"/>
      <c r="L16" s="20" t="s">
        <v>6</v>
      </c>
      <c r="M16" s="21"/>
      <c r="N16" s="21"/>
      <c r="O16" s="20" t="s">
        <v>7</v>
      </c>
      <c r="P16" s="21"/>
      <c r="Q16" s="24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thickBot="1">
      <c r="A17" s="1"/>
      <c r="B17" s="22"/>
      <c r="C17" s="22"/>
      <c r="D17" s="23"/>
      <c r="E17" s="25"/>
      <c r="F17" s="28"/>
      <c r="G17" s="29"/>
      <c r="H17" s="29"/>
      <c r="I17" s="22"/>
      <c r="J17" s="23"/>
      <c r="K17" s="23"/>
      <c r="L17" s="22"/>
      <c r="M17" s="23"/>
      <c r="N17" s="23"/>
      <c r="O17" s="22"/>
      <c r="P17" s="23"/>
      <c r="Q17" s="25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8">
        <v>1</v>
      </c>
      <c r="C18" s="10">
        <v>25142</v>
      </c>
      <c r="D18" s="16" t="s">
        <v>8</v>
      </c>
      <c r="E18" s="12">
        <f>C18-1200</f>
        <v>23942</v>
      </c>
      <c r="F18" s="10">
        <v>2096</v>
      </c>
      <c r="G18" s="16" t="s">
        <v>8</v>
      </c>
      <c r="H18" s="12">
        <f>F18-100</f>
        <v>1996</v>
      </c>
      <c r="I18" s="10">
        <v>1048</v>
      </c>
      <c r="J18" s="16" t="s">
        <v>8</v>
      </c>
      <c r="K18" s="12">
        <f>I18-50</f>
        <v>998</v>
      </c>
      <c r="L18" s="10">
        <v>967</v>
      </c>
      <c r="M18" s="18" t="s">
        <v>8</v>
      </c>
      <c r="N18" s="14">
        <f>L18-46.15</f>
        <v>920.85</v>
      </c>
      <c r="O18" s="10">
        <v>484</v>
      </c>
      <c r="P18" s="18" t="s">
        <v>8</v>
      </c>
      <c r="Q18" s="14">
        <f>O18-23.07</f>
        <v>460.93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9">
        <v>2</v>
      </c>
      <c r="C19" s="11">
        <v>33874</v>
      </c>
      <c r="D19" s="17" t="s">
        <v>8</v>
      </c>
      <c r="E19" s="13">
        <f t="shared" ref="E19:E25" si="5">C19-1200</f>
        <v>32674</v>
      </c>
      <c r="F19" s="11">
        <v>2823</v>
      </c>
      <c r="G19" s="17" t="s">
        <v>8</v>
      </c>
      <c r="H19" s="13">
        <f t="shared" ref="H19:H25" si="6">F19-100</f>
        <v>2723</v>
      </c>
      <c r="I19" s="11">
        <v>1412</v>
      </c>
      <c r="J19" s="17" t="s">
        <v>8</v>
      </c>
      <c r="K19" s="13">
        <f t="shared" ref="K19:K25" si="7">I19-50</f>
        <v>1362</v>
      </c>
      <c r="L19" s="11">
        <v>1303</v>
      </c>
      <c r="M19" s="19" t="s">
        <v>8</v>
      </c>
      <c r="N19" s="15">
        <f t="shared" ref="N19:N25" si="8">L19-46.15</f>
        <v>1256.8499999999999</v>
      </c>
      <c r="O19" s="11">
        <v>652</v>
      </c>
      <c r="P19" s="19" t="s">
        <v>8</v>
      </c>
      <c r="Q19" s="15">
        <f t="shared" ref="Q19:Q25" si="9">O19-23.07</f>
        <v>628.92999999999995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8">
        <v>3</v>
      </c>
      <c r="C20" s="10">
        <v>42606</v>
      </c>
      <c r="D20" s="16" t="s">
        <v>8</v>
      </c>
      <c r="E20" s="12">
        <f t="shared" si="5"/>
        <v>41406</v>
      </c>
      <c r="F20" s="10">
        <v>3551</v>
      </c>
      <c r="G20" s="16" t="s">
        <v>8</v>
      </c>
      <c r="H20" s="12">
        <f t="shared" si="6"/>
        <v>3451</v>
      </c>
      <c r="I20" s="10">
        <v>1776</v>
      </c>
      <c r="J20" s="16" t="s">
        <v>8</v>
      </c>
      <c r="K20" s="12">
        <f t="shared" si="7"/>
        <v>1726</v>
      </c>
      <c r="L20" s="10">
        <v>1639</v>
      </c>
      <c r="M20" s="18" t="s">
        <v>8</v>
      </c>
      <c r="N20" s="14">
        <f t="shared" si="8"/>
        <v>1592.85</v>
      </c>
      <c r="O20" s="10">
        <v>820</v>
      </c>
      <c r="P20" s="18" t="s">
        <v>8</v>
      </c>
      <c r="Q20" s="14">
        <f t="shared" si="9"/>
        <v>796.93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9">
        <v>4</v>
      </c>
      <c r="C21" s="11">
        <v>51338</v>
      </c>
      <c r="D21" s="17" t="s">
        <v>8</v>
      </c>
      <c r="E21" s="13">
        <f t="shared" si="5"/>
        <v>50138</v>
      </c>
      <c r="F21" s="11">
        <v>4279</v>
      </c>
      <c r="G21" s="17" t="s">
        <v>8</v>
      </c>
      <c r="H21" s="13">
        <f t="shared" si="6"/>
        <v>4179</v>
      </c>
      <c r="I21" s="11">
        <v>2140</v>
      </c>
      <c r="J21" s="17" t="s">
        <v>8</v>
      </c>
      <c r="K21" s="13">
        <f t="shared" si="7"/>
        <v>2090</v>
      </c>
      <c r="L21" s="11">
        <v>1975</v>
      </c>
      <c r="M21" s="19" t="s">
        <v>8</v>
      </c>
      <c r="N21" s="15">
        <f t="shared" si="8"/>
        <v>1928.85</v>
      </c>
      <c r="O21" s="11">
        <v>988</v>
      </c>
      <c r="P21" s="19" t="s">
        <v>8</v>
      </c>
      <c r="Q21" s="15">
        <f t="shared" si="9"/>
        <v>964.93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8">
        <v>5</v>
      </c>
      <c r="C22" s="10">
        <v>60070</v>
      </c>
      <c r="D22" s="16" t="s">
        <v>8</v>
      </c>
      <c r="E22" s="12">
        <f t="shared" si="5"/>
        <v>58870</v>
      </c>
      <c r="F22" s="10">
        <v>5006</v>
      </c>
      <c r="G22" s="16" t="s">
        <v>8</v>
      </c>
      <c r="H22" s="12">
        <f t="shared" si="6"/>
        <v>4906</v>
      </c>
      <c r="I22" s="10">
        <v>2503</v>
      </c>
      <c r="J22" s="16" t="s">
        <v>8</v>
      </c>
      <c r="K22" s="12">
        <f t="shared" si="7"/>
        <v>2453</v>
      </c>
      <c r="L22" s="10">
        <v>2311</v>
      </c>
      <c r="M22" s="18" t="s">
        <v>8</v>
      </c>
      <c r="N22" s="14">
        <f t="shared" si="8"/>
        <v>2264.85</v>
      </c>
      <c r="O22" s="10">
        <v>1156</v>
      </c>
      <c r="P22" s="18" t="s">
        <v>8</v>
      </c>
      <c r="Q22" s="14">
        <f t="shared" si="9"/>
        <v>1132.93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9">
        <v>6</v>
      </c>
      <c r="C23" s="11">
        <v>68802</v>
      </c>
      <c r="D23" s="17" t="s">
        <v>8</v>
      </c>
      <c r="E23" s="13">
        <f t="shared" si="5"/>
        <v>67602</v>
      </c>
      <c r="F23" s="11">
        <v>5734</v>
      </c>
      <c r="G23" s="17" t="s">
        <v>8</v>
      </c>
      <c r="H23" s="13">
        <f t="shared" si="6"/>
        <v>5634</v>
      </c>
      <c r="I23" s="11">
        <v>2867</v>
      </c>
      <c r="J23" s="17" t="s">
        <v>8</v>
      </c>
      <c r="K23" s="13">
        <f t="shared" si="7"/>
        <v>2817</v>
      </c>
      <c r="L23" s="11">
        <v>2647</v>
      </c>
      <c r="M23" s="19" t="s">
        <v>8</v>
      </c>
      <c r="N23" s="15">
        <f t="shared" si="8"/>
        <v>2600.85</v>
      </c>
      <c r="O23" s="11">
        <v>1324</v>
      </c>
      <c r="P23" s="19" t="s">
        <v>8</v>
      </c>
      <c r="Q23" s="15">
        <f t="shared" si="9"/>
        <v>1300.93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8">
        <v>7</v>
      </c>
      <c r="C24" s="10">
        <v>77534</v>
      </c>
      <c r="D24" s="16" t="s">
        <v>8</v>
      </c>
      <c r="E24" s="12">
        <f t="shared" si="5"/>
        <v>76334</v>
      </c>
      <c r="F24" s="10">
        <v>6462</v>
      </c>
      <c r="G24" s="16" t="s">
        <v>8</v>
      </c>
      <c r="H24" s="12">
        <f t="shared" si="6"/>
        <v>6362</v>
      </c>
      <c r="I24" s="10">
        <v>3231</v>
      </c>
      <c r="J24" s="16" t="s">
        <v>8</v>
      </c>
      <c r="K24" s="12">
        <f t="shared" si="7"/>
        <v>3181</v>
      </c>
      <c r="L24" s="10">
        <v>2983</v>
      </c>
      <c r="M24" s="18" t="s">
        <v>8</v>
      </c>
      <c r="N24" s="14">
        <f t="shared" si="8"/>
        <v>2936.85</v>
      </c>
      <c r="O24" s="10">
        <v>1492</v>
      </c>
      <c r="P24" s="18" t="s">
        <v>8</v>
      </c>
      <c r="Q24" s="14">
        <f t="shared" si="9"/>
        <v>1468.93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9">
        <v>8</v>
      </c>
      <c r="C25" s="11">
        <v>86266</v>
      </c>
      <c r="D25" s="17" t="s">
        <v>8</v>
      </c>
      <c r="E25" s="13">
        <f t="shared" si="5"/>
        <v>85066</v>
      </c>
      <c r="F25" s="11">
        <v>7189</v>
      </c>
      <c r="G25" s="17" t="s">
        <v>8</v>
      </c>
      <c r="H25" s="13">
        <f t="shared" si="6"/>
        <v>7089</v>
      </c>
      <c r="I25" s="11">
        <v>3595</v>
      </c>
      <c r="J25" s="17" t="s">
        <v>8</v>
      </c>
      <c r="K25" s="13">
        <f t="shared" si="7"/>
        <v>3545</v>
      </c>
      <c r="L25" s="11">
        <v>3318</v>
      </c>
      <c r="M25" s="19" t="s">
        <v>8</v>
      </c>
      <c r="N25" s="15">
        <f t="shared" si="8"/>
        <v>3271.85</v>
      </c>
      <c r="O25" s="11">
        <v>1659</v>
      </c>
      <c r="P25" s="19" t="s">
        <v>8</v>
      </c>
      <c r="Q25" s="15">
        <f t="shared" si="9"/>
        <v>1635.93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41" t="s">
        <v>10</v>
      </c>
      <c r="C27" s="42"/>
      <c r="D27" s="42"/>
      <c r="E27" s="34" t="s">
        <v>11</v>
      </c>
      <c r="F27" s="43" t="s">
        <v>12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41"/>
      <c r="C28" s="42"/>
      <c r="D28" s="42"/>
      <c r="E28" s="34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2"/>
      <c r="C29" s="1"/>
      <c r="D29" s="1"/>
      <c r="E29" s="34" t="s">
        <v>13</v>
      </c>
      <c r="F29" s="35" t="s">
        <v>14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2"/>
      <c r="C30" s="1"/>
      <c r="D30" s="1"/>
      <c r="E30" s="34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2"/>
      <c r="C31" s="1"/>
      <c r="D31" s="1"/>
      <c r="E31" s="33" t="s">
        <v>15</v>
      </c>
      <c r="F31" s="35" t="s">
        <v>16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2"/>
      <c r="C32" s="1"/>
      <c r="D32" s="1"/>
      <c r="E32" s="33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2"/>
      <c r="C33" s="1"/>
      <c r="D33" s="1"/>
      <c r="E33" s="33" t="s">
        <v>17</v>
      </c>
      <c r="F33" s="35" t="s">
        <v>18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2"/>
      <c r="C34" s="1"/>
      <c r="D34" s="1"/>
      <c r="E34" s="33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2"/>
      <c r="C35" s="1"/>
      <c r="D35" s="1"/>
      <c r="E35" s="34" t="s">
        <v>19</v>
      </c>
      <c r="F35" s="35" t="s">
        <v>20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2"/>
      <c r="C36" s="1"/>
      <c r="D36" s="1"/>
      <c r="E36" s="34"/>
      <c r="F36" s="38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>
      <c r="A37" s="1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</sheetData>
  <mergeCells count="27">
    <mergeCell ref="B1:Q1"/>
    <mergeCell ref="B14:Q14"/>
    <mergeCell ref="E33:E34"/>
    <mergeCell ref="E35:E36"/>
    <mergeCell ref="F29:Q30"/>
    <mergeCell ref="F31:Q32"/>
    <mergeCell ref="F33:Q34"/>
    <mergeCell ref="F35:Q36"/>
    <mergeCell ref="B27:D28"/>
    <mergeCell ref="F27:Q28"/>
    <mergeCell ref="E27:E28"/>
    <mergeCell ref="E29:E30"/>
    <mergeCell ref="E31:E32"/>
    <mergeCell ref="O16:Q17"/>
    <mergeCell ref="B2:Q2"/>
    <mergeCell ref="B15:Q15"/>
    <mergeCell ref="L16:N17"/>
    <mergeCell ref="B3:B4"/>
    <mergeCell ref="I3:K4"/>
    <mergeCell ref="L3:N4"/>
    <mergeCell ref="O3:Q4"/>
    <mergeCell ref="C3:E4"/>
    <mergeCell ref="F3:H4"/>
    <mergeCell ref="B16:B17"/>
    <mergeCell ref="C16:E17"/>
    <mergeCell ref="F16:H17"/>
    <mergeCell ref="I16:K17"/>
  </mergeCells>
  <pageMargins left="0.2" right="0.2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099291B95DCA4483BD15DA5EF21328" ma:contentTypeVersion="23" ma:contentTypeDescription="Create a new document." ma:contentTypeScope="" ma:versionID="7a44234d5957ecd8a9381350d6fea216">
  <xsd:schema xmlns:xsd="http://www.w3.org/2001/XMLSchema" xmlns:xs="http://www.w3.org/2001/XMLSchema" xmlns:p="http://schemas.microsoft.com/office/2006/metadata/properties" xmlns:ns2="ea446017-7703-4c3f-b4e6-cab8314be752" xmlns:ns3="d78462a8-4321-4311-85af-b40211ded72b" targetNamespace="http://schemas.microsoft.com/office/2006/metadata/properties" ma:root="true" ma:fieldsID="7ab8ccd377fadea116baf59525f3c1da" ns2:_="" ns3:_="">
    <xsd:import namespace="ea446017-7703-4c3f-b4e6-cab8314be752"/>
    <xsd:import namespace="d78462a8-4321-4311-85af-b40211ded7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otes" minOccurs="0"/>
                <xsd:element ref="ns2:Score" minOccurs="0"/>
                <xsd:element ref="ns2:AmountRequested" minOccurs="0"/>
                <xsd:element ref="ns2:PreviousEAGRecipient_x003a_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46017-7703-4c3f-b4e6-cab8314be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Notes" ma:index="18" nillable="true" ma:displayName="Notes" ma:format="Dropdown" ma:internalName="Notes">
      <xsd:simpleType>
        <xsd:restriction base="dms:Note"/>
      </xsd:simpleType>
    </xsd:element>
    <xsd:element name="Score" ma:index="19" nillable="true" ma:displayName="Score" ma:decimals="0" ma:format="Dropdown" ma:internalName="Score" ma:percentage="FALSE">
      <xsd:simpleType>
        <xsd:restriction base="dms:Number"/>
      </xsd:simpleType>
    </xsd:element>
    <xsd:element name="AmountRequested" ma:index="20" nillable="true" ma:displayName="Amount Requested" ma:format="Dropdown" ma:internalName="AmountRequested" ma:percentage="FALSE">
      <xsd:simpleType>
        <xsd:restriction base="dms:Number"/>
      </xsd:simpleType>
    </xsd:element>
    <xsd:element name="PreviousEAGRecipient_x003a_" ma:index="21" nillable="true" ma:displayName="Previous EAG Recipient:" ma:format="Dropdown" ma:internalName="PreviousEAGRecipient_x003a_">
      <xsd:simpleType>
        <xsd:restriction base="dms:Text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f6dbaca4-0a10-4075-9d26-b5ffa51738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462a8-4321-4311-85af-b40211ded7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e358140-8829-460a-bab8-ec08f84f38a2}" ma:internalName="TaxCatchAll" ma:showField="CatchAllData" ma:web="d78462a8-4321-4311-85af-b40211ded7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8B6D9D-0DD3-482B-90FE-FF5573868704}"/>
</file>

<file path=customXml/itemProps2.xml><?xml version="1.0" encoding="utf-8"?>
<ds:datastoreItem xmlns:ds="http://schemas.openxmlformats.org/officeDocument/2006/customXml" ds:itemID="{71089BBF-F9D1-4027-933D-CE38758C9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CDE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hucknall_l</dc:creator>
  <cp:keywords/>
  <dc:description/>
  <cp:lastModifiedBy>Kayte Partch</cp:lastModifiedBy>
  <cp:revision/>
  <dcterms:created xsi:type="dcterms:W3CDTF">2010-09-07T14:47:07Z</dcterms:created>
  <dcterms:modified xsi:type="dcterms:W3CDTF">2022-09-30T16:23:32Z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0x01010021438F9203629848BE1FE651FDC27085</vt:lpwstr>
  </property>
</Properties>
</file>