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Jack's Budget" sheetId="1" r:id="rId1"/>
    <sheet name="Diane's Budget" sheetId="2" r:id="rId2"/>
  </sheets>
  <definedNames/>
  <calcPr fullCalcOnLoad="1"/>
</workbook>
</file>

<file path=xl/sharedStrings.xml><?xml version="1.0" encoding="utf-8"?>
<sst xmlns="http://schemas.openxmlformats.org/spreadsheetml/2006/main" count="66" uniqueCount="52">
  <si>
    <t>Revenue</t>
  </si>
  <si>
    <t>Full-timeJob</t>
  </si>
  <si>
    <t>Part-time Job</t>
  </si>
  <si>
    <t>Year 1</t>
  </si>
  <si>
    <t>Year 2</t>
  </si>
  <si>
    <t>Year 3</t>
  </si>
  <si>
    <t>Year4</t>
  </si>
  <si>
    <t>EXPENSES</t>
  </si>
  <si>
    <t>Rent</t>
  </si>
  <si>
    <t>Utilities</t>
  </si>
  <si>
    <t>Food</t>
  </si>
  <si>
    <t>Insurance</t>
  </si>
  <si>
    <t>Car Payment</t>
  </si>
  <si>
    <t>Car Insurance</t>
  </si>
  <si>
    <t>Gasoline</t>
  </si>
  <si>
    <t>Clothing</t>
  </si>
  <si>
    <t>Vacation</t>
  </si>
  <si>
    <t>Savings/(Debt)</t>
  </si>
  <si>
    <t>Cumulative Savings</t>
  </si>
  <si>
    <t>Year 5</t>
  </si>
  <si>
    <t>Year 6</t>
  </si>
  <si>
    <t>Year 7</t>
  </si>
  <si>
    <t>Year 8</t>
  </si>
  <si>
    <t>Year 9</t>
  </si>
  <si>
    <t>Year 10</t>
  </si>
  <si>
    <t>Summer jobs</t>
  </si>
  <si>
    <t>Scholarships</t>
  </si>
  <si>
    <t>Financial aid</t>
  </si>
  <si>
    <t>Work-study program</t>
  </si>
  <si>
    <t>Sale of car</t>
  </si>
  <si>
    <t>Accounting firm</t>
  </si>
  <si>
    <t>Tuition</t>
  </si>
  <si>
    <t>Meal plan</t>
  </si>
  <si>
    <t>Room &amp; board</t>
  </si>
  <si>
    <t>Books</t>
  </si>
  <si>
    <t>Spring Break</t>
  </si>
  <si>
    <t>Insurace</t>
  </si>
  <si>
    <t>TOTAL REVENUE</t>
  </si>
  <si>
    <t>TOTAL EXPENSES</t>
  </si>
  <si>
    <t xml:space="preserve">Jack's Budget </t>
  </si>
  <si>
    <t>Diane's Budget</t>
  </si>
  <si>
    <t>Answers</t>
  </si>
  <si>
    <t>Yr 1</t>
  </si>
  <si>
    <t>Yr 2</t>
  </si>
  <si>
    <t>Yr 3</t>
  </si>
  <si>
    <t>Yr4</t>
  </si>
  <si>
    <t>Yr 5</t>
  </si>
  <si>
    <t>Yr 6</t>
  </si>
  <si>
    <t>Yr 7</t>
  </si>
  <si>
    <t>Yr 8</t>
  </si>
  <si>
    <t>Yr 9</t>
  </si>
  <si>
    <t>Yr 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</si>
</sst>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* #,##0.0_);_(* \(#,##0.0\);_(* &quot;-&quot;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166" fontId="0" fillId="0" borderId="0" xfId="17" applyNumberFormat="1" applyAlignment="1">
      <alignment/>
    </xf>
    <xf numFmtId="166" fontId="0" fillId="0" borderId="0" xfId="17" applyNumberFormat="1" applyFont="1" applyAlignment="1">
      <alignment/>
    </xf>
    <xf numFmtId="0" fontId="1" fillId="0" borderId="0" xfId="0" applyFont="1" applyAlignment="1">
      <alignment/>
    </xf>
    <xf numFmtId="166" fontId="1" fillId="2" borderId="0" xfId="17" applyNumberFormat="1" applyFont="1" applyFill="1" applyAlignment="1">
      <alignment/>
    </xf>
    <xf numFmtId="166" fontId="1" fillId="3" borderId="0" xfId="17" applyNumberFormat="1" applyFont="1" applyFill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166" fontId="3" fillId="0" borderId="1" xfId="17" applyNumberFormat="1" applyFont="1" applyBorder="1" applyAlignment="1">
      <alignment/>
    </xf>
    <xf numFmtId="166" fontId="4" fillId="2" borderId="1" xfId="17" applyNumberFormat="1" applyFont="1" applyFill="1" applyBorder="1" applyAlignment="1">
      <alignment/>
    </xf>
    <xf numFmtId="0" fontId="4" fillId="3" borderId="1" xfId="0" applyFont="1" applyFill="1" applyBorder="1" applyAlignment="1">
      <alignment/>
    </xf>
    <xf numFmtId="166" fontId="4" fillId="3" borderId="1" xfId="17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M8" sqref="M8"/>
    </sheetView>
  </sheetViews>
  <sheetFormatPr defaultColWidth="9.140625" defaultRowHeight="12.75"/>
  <cols>
    <col min="1" max="1" width="17.28125" style="0" bestFit="1" customWidth="1"/>
    <col min="2" max="2" width="8.57421875" style="0" customWidth="1"/>
    <col min="3" max="10" width="8.57421875" style="0" bestFit="1" customWidth="1"/>
    <col min="11" max="11" width="8.57421875" style="0" customWidth="1"/>
  </cols>
  <sheetData>
    <row r="1" spans="1:11" ht="12.75">
      <c r="A1" s="8" t="s">
        <v>39</v>
      </c>
      <c r="B1" s="9" t="s">
        <v>41</v>
      </c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1"/>
      <c r="B2" s="12" t="s">
        <v>42</v>
      </c>
      <c r="C2" s="12" t="s">
        <v>43</v>
      </c>
      <c r="D2" s="12" t="s">
        <v>44</v>
      </c>
      <c r="E2" s="12" t="s">
        <v>45</v>
      </c>
      <c r="F2" s="12" t="s">
        <v>46</v>
      </c>
      <c r="G2" s="12" t="s">
        <v>47</v>
      </c>
      <c r="H2" s="12" t="s">
        <v>48</v>
      </c>
      <c r="I2" s="12" t="s">
        <v>49</v>
      </c>
      <c r="J2" s="12" t="s">
        <v>50</v>
      </c>
      <c r="K2" s="12" t="s">
        <v>51</v>
      </c>
    </row>
    <row r="3" spans="1:11" ht="12.75">
      <c r="A3" s="13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2.75">
      <c r="A4" s="11" t="s">
        <v>1</v>
      </c>
      <c r="B4" s="14">
        <v>19900</v>
      </c>
      <c r="C4" s="14">
        <f aca="true" t="shared" si="0" ref="C4:E5">(B4*0.03)+B4</f>
        <v>20497</v>
      </c>
      <c r="D4" s="14">
        <f t="shared" si="0"/>
        <v>21111.91</v>
      </c>
      <c r="E4" s="14">
        <f t="shared" si="0"/>
        <v>21745.2673</v>
      </c>
      <c r="F4" s="14">
        <f aca="true" t="shared" si="1" ref="F4:K4">(E4*0.03)+E4</f>
        <v>22397.625319</v>
      </c>
      <c r="G4" s="14">
        <f t="shared" si="1"/>
        <v>23069.55407857</v>
      </c>
      <c r="H4" s="14">
        <f t="shared" si="1"/>
        <v>23761.6407009271</v>
      </c>
      <c r="I4" s="14">
        <f t="shared" si="1"/>
        <v>24474.48992195491</v>
      </c>
      <c r="J4" s="14">
        <f t="shared" si="1"/>
        <v>25208.72461961356</v>
      </c>
      <c r="K4" s="14">
        <f t="shared" si="1"/>
        <v>25964.986358201968</v>
      </c>
    </row>
    <row r="5" spans="1:11" ht="12.75">
      <c r="A5" s="11" t="s">
        <v>2</v>
      </c>
      <c r="B5" s="14">
        <v>1500</v>
      </c>
      <c r="C5" s="14">
        <f t="shared" si="0"/>
        <v>1545</v>
      </c>
      <c r="D5" s="14">
        <f t="shared" si="0"/>
        <v>1591.35</v>
      </c>
      <c r="E5" s="14">
        <f t="shared" si="0"/>
        <v>1639.0904999999998</v>
      </c>
      <c r="F5" s="14">
        <f aca="true" t="shared" si="2" ref="F5:K5">(E5*0.03)+E5</f>
        <v>1688.2632149999997</v>
      </c>
      <c r="G5" s="14">
        <f t="shared" si="2"/>
        <v>1738.9111114499997</v>
      </c>
      <c r="H5" s="14">
        <f t="shared" si="2"/>
        <v>1791.0784447934998</v>
      </c>
      <c r="I5" s="14">
        <f t="shared" si="2"/>
        <v>1844.8107981373048</v>
      </c>
      <c r="J5" s="14">
        <f t="shared" si="2"/>
        <v>1900.155122081424</v>
      </c>
      <c r="K5" s="14">
        <f t="shared" si="2"/>
        <v>1957.1597757438667</v>
      </c>
    </row>
    <row r="6" spans="1:11" ht="12.75">
      <c r="A6" s="11"/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2.75">
      <c r="A7" s="11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ht="12.75">
      <c r="A8" s="11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1" ht="12.75">
      <c r="A9" s="11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1" s="5" customFormat="1" ht="12.75">
      <c r="A10" s="13" t="s">
        <v>37</v>
      </c>
      <c r="B10" s="15">
        <f aca="true" t="shared" si="3" ref="B10:K10">SUM(B4:B9)</f>
        <v>21400</v>
      </c>
      <c r="C10" s="15">
        <f t="shared" si="3"/>
        <v>22042</v>
      </c>
      <c r="D10" s="15">
        <f t="shared" si="3"/>
        <v>22703.26</v>
      </c>
      <c r="E10" s="15">
        <f t="shared" si="3"/>
        <v>23384.357799999998</v>
      </c>
      <c r="F10" s="15">
        <f t="shared" si="3"/>
        <v>24085.888533999998</v>
      </c>
      <c r="G10" s="15">
        <f t="shared" si="3"/>
        <v>24808.46519002</v>
      </c>
      <c r="H10" s="15">
        <f t="shared" si="3"/>
        <v>25552.7191457206</v>
      </c>
      <c r="I10" s="15">
        <f t="shared" si="3"/>
        <v>26319.300720092215</v>
      </c>
      <c r="J10" s="15">
        <f t="shared" si="3"/>
        <v>27108.879741694986</v>
      </c>
      <c r="K10" s="15">
        <f t="shared" si="3"/>
        <v>27922.146133945833</v>
      </c>
    </row>
    <row r="11" spans="1:11" ht="12.75">
      <c r="A11" s="11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16" t="s">
        <v>7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11" t="s">
        <v>8</v>
      </c>
      <c r="B13" s="14">
        <v>4800</v>
      </c>
      <c r="C13" s="14">
        <f aca="true" t="shared" si="4" ref="C13:E16">(B13*0.04)+B13</f>
        <v>4992</v>
      </c>
      <c r="D13" s="14">
        <f t="shared" si="4"/>
        <v>5191.68</v>
      </c>
      <c r="E13" s="14">
        <f t="shared" si="4"/>
        <v>5399.3472</v>
      </c>
      <c r="F13" s="14">
        <f aca="true" t="shared" si="5" ref="F13:K13">(E13*0.04)+E13</f>
        <v>5615.321088000001</v>
      </c>
      <c r="G13" s="14">
        <f t="shared" si="5"/>
        <v>5839.93393152</v>
      </c>
      <c r="H13" s="14">
        <f t="shared" si="5"/>
        <v>6073.5312887808</v>
      </c>
      <c r="I13" s="14">
        <f t="shared" si="5"/>
        <v>6316.472540332033</v>
      </c>
      <c r="J13" s="14">
        <f t="shared" si="5"/>
        <v>6569.131441945314</v>
      </c>
      <c r="K13" s="14">
        <f t="shared" si="5"/>
        <v>6831.896699623127</v>
      </c>
    </row>
    <row r="14" spans="1:11" ht="12.75">
      <c r="A14" s="11" t="s">
        <v>9</v>
      </c>
      <c r="B14" s="14">
        <v>600</v>
      </c>
      <c r="C14" s="14">
        <f t="shared" si="4"/>
        <v>624</v>
      </c>
      <c r="D14" s="14">
        <f t="shared" si="4"/>
        <v>648.96</v>
      </c>
      <c r="E14" s="14">
        <f t="shared" si="4"/>
        <v>674.9184</v>
      </c>
      <c r="F14" s="14">
        <f aca="true" t="shared" si="6" ref="F14:K14">(E14*0.04)+E14</f>
        <v>701.9151360000001</v>
      </c>
      <c r="G14" s="14">
        <f t="shared" si="6"/>
        <v>729.99174144</v>
      </c>
      <c r="H14" s="14">
        <f t="shared" si="6"/>
        <v>759.1914110976</v>
      </c>
      <c r="I14" s="14">
        <f t="shared" si="6"/>
        <v>789.5590675415041</v>
      </c>
      <c r="J14" s="14">
        <f t="shared" si="6"/>
        <v>821.1414302431642</v>
      </c>
      <c r="K14" s="14">
        <f t="shared" si="6"/>
        <v>853.9870874528908</v>
      </c>
    </row>
    <row r="15" spans="1:11" ht="12.75">
      <c r="A15" s="11" t="s">
        <v>10</v>
      </c>
      <c r="B15" s="14">
        <v>2500</v>
      </c>
      <c r="C15" s="14">
        <f t="shared" si="4"/>
        <v>2600</v>
      </c>
      <c r="D15" s="14">
        <f t="shared" si="4"/>
        <v>2704</v>
      </c>
      <c r="E15" s="14">
        <f t="shared" si="4"/>
        <v>2812.16</v>
      </c>
      <c r="F15" s="14">
        <f aca="true" t="shared" si="7" ref="F15:K15">(E15*0.04)+E15</f>
        <v>2924.6463999999996</v>
      </c>
      <c r="G15" s="14">
        <f t="shared" si="7"/>
        <v>3041.6322559999994</v>
      </c>
      <c r="H15" s="14">
        <f t="shared" si="7"/>
        <v>3163.2975462399995</v>
      </c>
      <c r="I15" s="14">
        <f t="shared" si="7"/>
        <v>3289.8294480895993</v>
      </c>
      <c r="J15" s="14">
        <f t="shared" si="7"/>
        <v>3421.422626013183</v>
      </c>
      <c r="K15" s="14">
        <f t="shared" si="7"/>
        <v>3558.2795310537103</v>
      </c>
    </row>
    <row r="16" spans="1:11" ht="12.75">
      <c r="A16" s="11" t="s">
        <v>11</v>
      </c>
      <c r="B16" s="14">
        <v>200</v>
      </c>
      <c r="C16" s="14">
        <f t="shared" si="4"/>
        <v>208</v>
      </c>
      <c r="D16" s="14">
        <f t="shared" si="4"/>
        <v>216.32</v>
      </c>
      <c r="E16" s="14">
        <f t="shared" si="4"/>
        <v>224.9728</v>
      </c>
      <c r="F16" s="14">
        <f aca="true" t="shared" si="8" ref="F16:K16">(E16*0.04)+E16</f>
        <v>233.971712</v>
      </c>
      <c r="G16" s="14">
        <f t="shared" si="8"/>
        <v>243.33058048</v>
      </c>
      <c r="H16" s="14">
        <f t="shared" si="8"/>
        <v>253.0638036992</v>
      </c>
      <c r="I16" s="14">
        <f t="shared" si="8"/>
        <v>263.186355847168</v>
      </c>
      <c r="J16" s="14">
        <f t="shared" si="8"/>
        <v>273.7138100810547</v>
      </c>
      <c r="K16" s="14">
        <f t="shared" si="8"/>
        <v>284.66236248429686</v>
      </c>
    </row>
    <row r="17" spans="1:11" ht="12.75">
      <c r="A17" s="11" t="s">
        <v>12</v>
      </c>
      <c r="B17" s="14">
        <v>4800</v>
      </c>
      <c r="C17" s="14">
        <v>4800</v>
      </c>
      <c r="D17" s="14">
        <v>4800</v>
      </c>
      <c r="E17" s="14">
        <v>4800</v>
      </c>
      <c r="F17" s="14"/>
      <c r="G17" s="14"/>
      <c r="H17" s="14"/>
      <c r="I17" s="14"/>
      <c r="J17" s="14"/>
      <c r="K17" s="14"/>
    </row>
    <row r="18" spans="1:11" ht="12.75">
      <c r="A18" s="11" t="s">
        <v>13</v>
      </c>
      <c r="B18" s="14">
        <v>1200</v>
      </c>
      <c r="C18" s="14">
        <f aca="true" t="shared" si="9" ref="C18:E19">(B18*0.04)+B18</f>
        <v>1248</v>
      </c>
      <c r="D18" s="14">
        <f t="shared" si="9"/>
        <v>1297.92</v>
      </c>
      <c r="E18" s="14">
        <f t="shared" si="9"/>
        <v>1349.8368</v>
      </c>
      <c r="F18" s="14">
        <f aca="true" t="shared" si="10" ref="F18:K18">(E18*0.04)+E18</f>
        <v>1403.8302720000002</v>
      </c>
      <c r="G18" s="14">
        <f t="shared" si="10"/>
        <v>1459.98348288</v>
      </c>
      <c r="H18" s="14">
        <f t="shared" si="10"/>
        <v>1518.3828221952</v>
      </c>
      <c r="I18" s="14">
        <f t="shared" si="10"/>
        <v>1579.1181350830082</v>
      </c>
      <c r="J18" s="14">
        <f t="shared" si="10"/>
        <v>1642.2828604863284</v>
      </c>
      <c r="K18" s="14">
        <f t="shared" si="10"/>
        <v>1707.9741749057816</v>
      </c>
    </row>
    <row r="19" spans="1:11" ht="12.75">
      <c r="A19" s="11" t="s">
        <v>14</v>
      </c>
      <c r="B19" s="14">
        <v>700</v>
      </c>
      <c r="C19" s="14">
        <f t="shared" si="9"/>
        <v>728</v>
      </c>
      <c r="D19" s="14">
        <f t="shared" si="9"/>
        <v>757.12</v>
      </c>
      <c r="E19" s="14">
        <f t="shared" si="9"/>
        <v>787.4048</v>
      </c>
      <c r="F19" s="14">
        <f aca="true" t="shared" si="11" ref="F19:K19">(E19*0.04)+E19</f>
        <v>818.900992</v>
      </c>
      <c r="G19" s="14">
        <f t="shared" si="11"/>
        <v>851.6570316799999</v>
      </c>
      <c r="H19" s="14">
        <f t="shared" si="11"/>
        <v>885.7233129471999</v>
      </c>
      <c r="I19" s="14">
        <f t="shared" si="11"/>
        <v>921.152245465088</v>
      </c>
      <c r="J19" s="14">
        <f t="shared" si="11"/>
        <v>957.9983352836915</v>
      </c>
      <c r="K19" s="14">
        <f t="shared" si="11"/>
        <v>996.3182686950391</v>
      </c>
    </row>
    <row r="20" spans="1:11" ht="12.75">
      <c r="A20" s="11" t="s">
        <v>15</v>
      </c>
      <c r="B20" s="14">
        <v>1300</v>
      </c>
      <c r="C20" s="14">
        <f aca="true" t="shared" si="12" ref="C20:E21">(B20*0.04)+B20</f>
        <v>1352</v>
      </c>
      <c r="D20" s="14">
        <f t="shared" si="12"/>
        <v>1406.08</v>
      </c>
      <c r="E20" s="14">
        <f t="shared" si="12"/>
        <v>1462.3231999999998</v>
      </c>
      <c r="F20" s="14">
        <f aca="true" t="shared" si="13" ref="F20:K20">(E20*0.04)+E20</f>
        <v>1520.8161279999997</v>
      </c>
      <c r="G20" s="14">
        <f t="shared" si="13"/>
        <v>1581.6487731199998</v>
      </c>
      <c r="H20" s="14">
        <f t="shared" si="13"/>
        <v>1644.9147240447996</v>
      </c>
      <c r="I20" s="14">
        <f t="shared" si="13"/>
        <v>1710.7113130065916</v>
      </c>
      <c r="J20" s="14">
        <f t="shared" si="13"/>
        <v>1779.1397655268552</v>
      </c>
      <c r="K20" s="14">
        <f t="shared" si="13"/>
        <v>1850.3053561479294</v>
      </c>
    </row>
    <row r="21" spans="1:11" ht="12.75">
      <c r="A21" s="11" t="s">
        <v>16</v>
      </c>
      <c r="B21" s="14">
        <v>1800</v>
      </c>
      <c r="C21" s="14">
        <f t="shared" si="12"/>
        <v>1872</v>
      </c>
      <c r="D21" s="14">
        <f t="shared" si="12"/>
        <v>1946.88</v>
      </c>
      <c r="E21" s="14">
        <f t="shared" si="12"/>
        <v>2024.7552</v>
      </c>
      <c r="F21" s="14">
        <f aca="true" t="shared" si="14" ref="F21:K21">(E21*0.04)+E21</f>
        <v>2105.745408</v>
      </c>
      <c r="G21" s="14">
        <f t="shared" si="14"/>
        <v>2189.97522432</v>
      </c>
      <c r="H21" s="14">
        <f t="shared" si="14"/>
        <v>2277.5742332928003</v>
      </c>
      <c r="I21" s="14">
        <f t="shared" si="14"/>
        <v>2368.677202624512</v>
      </c>
      <c r="J21" s="14">
        <f t="shared" si="14"/>
        <v>2463.4242907294924</v>
      </c>
      <c r="K21" s="14">
        <f t="shared" si="14"/>
        <v>2561.9612623586722</v>
      </c>
    </row>
    <row r="22" spans="1:11" ht="12.75">
      <c r="A22" s="11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s="5" customFormat="1" ht="12.75">
      <c r="A23" s="16" t="s">
        <v>38</v>
      </c>
      <c r="B23" s="17">
        <f aca="true" t="shared" si="15" ref="B23:K23">SUM(B13:B22)</f>
        <v>17900</v>
      </c>
      <c r="C23" s="17">
        <f t="shared" si="15"/>
        <v>18424</v>
      </c>
      <c r="D23" s="17">
        <f t="shared" si="15"/>
        <v>18968.960000000003</v>
      </c>
      <c r="E23" s="17">
        <f t="shared" si="15"/>
        <v>19535.718399999998</v>
      </c>
      <c r="F23" s="17">
        <f t="shared" si="15"/>
        <v>15325.147136000001</v>
      </c>
      <c r="G23" s="17">
        <f t="shared" si="15"/>
        <v>15938.153021439999</v>
      </c>
      <c r="H23" s="17">
        <f t="shared" si="15"/>
        <v>16575.679142297602</v>
      </c>
      <c r="I23" s="17">
        <f t="shared" si="15"/>
        <v>17238.706307989505</v>
      </c>
      <c r="J23" s="17">
        <f t="shared" si="15"/>
        <v>17928.254560309084</v>
      </c>
      <c r="K23" s="17">
        <f t="shared" si="15"/>
        <v>18645.384742721446</v>
      </c>
    </row>
    <row r="24" spans="1:11" ht="12.75">
      <c r="A24" s="11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1" t="s">
        <v>17</v>
      </c>
      <c r="B25" s="14">
        <f>B10-B23</f>
        <v>3500</v>
      </c>
      <c r="C25" s="14">
        <f>C10-C23</f>
        <v>3618</v>
      </c>
      <c r="D25" s="14">
        <f>D10-D23</f>
        <v>3734.2999999999956</v>
      </c>
      <c r="E25" s="14">
        <f>E10-E23</f>
        <v>3848.6394</v>
      </c>
      <c r="F25" s="14">
        <f aca="true" t="shared" si="16" ref="F25:K25">F10-F23</f>
        <v>8760.741397999996</v>
      </c>
      <c r="G25" s="14">
        <f t="shared" si="16"/>
        <v>8870.312168580002</v>
      </c>
      <c r="H25" s="14">
        <f t="shared" si="16"/>
        <v>8977.040003422997</v>
      </c>
      <c r="I25" s="14">
        <f t="shared" si="16"/>
        <v>9080.59441210271</v>
      </c>
      <c r="J25" s="14">
        <f t="shared" si="16"/>
        <v>9180.625181385902</v>
      </c>
      <c r="K25" s="14">
        <f t="shared" si="16"/>
        <v>9276.761391224387</v>
      </c>
    </row>
    <row r="26" spans="1:11" ht="12.75">
      <c r="A26" s="11"/>
      <c r="B26" s="14"/>
      <c r="C26" s="14"/>
      <c r="D26" s="14"/>
      <c r="E26" s="14"/>
      <c r="F26" s="14"/>
      <c r="G26" s="14"/>
      <c r="H26" s="14"/>
      <c r="I26" s="14"/>
      <c r="J26" s="14"/>
      <c r="K26" s="14"/>
    </row>
    <row r="27" spans="1:11" ht="12.75">
      <c r="A27" s="11" t="s">
        <v>18</v>
      </c>
      <c r="B27" s="14">
        <f>B25</f>
        <v>3500</v>
      </c>
      <c r="C27" s="14">
        <f>B27+C25</f>
        <v>7118</v>
      </c>
      <c r="D27" s="14">
        <f>C27+D25</f>
        <v>10852.299999999996</v>
      </c>
      <c r="E27" s="14">
        <f>D27+E25</f>
        <v>14700.939399999996</v>
      </c>
      <c r="F27" s="14">
        <f aca="true" t="shared" si="17" ref="F27:K27">E27+F25</f>
        <v>23461.680797999994</v>
      </c>
      <c r="G27" s="14">
        <f t="shared" si="17"/>
        <v>32331.992966579994</v>
      </c>
      <c r="H27" s="14">
        <f t="shared" si="17"/>
        <v>41309.03297000299</v>
      </c>
      <c r="I27" s="14">
        <f t="shared" si="17"/>
        <v>50389.6273821057</v>
      </c>
      <c r="J27" s="14">
        <f t="shared" si="17"/>
        <v>59570.252563491595</v>
      </c>
      <c r="K27" s="14">
        <f t="shared" si="17"/>
        <v>68847.01395471598</v>
      </c>
    </row>
    <row r="28" spans="1:11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</sheetData>
  <printOptions/>
  <pageMargins left="1.5" right="1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">
      <selection activeCell="K27" sqref="A27:K27"/>
    </sheetView>
  </sheetViews>
  <sheetFormatPr defaultColWidth="9.140625" defaultRowHeight="12.75"/>
  <cols>
    <col min="1" max="1" width="17.28125" style="0" bestFit="1" customWidth="1"/>
    <col min="2" max="2" width="13.140625" style="0" bestFit="1" customWidth="1"/>
    <col min="3" max="5" width="13.421875" style="0" bestFit="1" customWidth="1"/>
    <col min="6" max="11" width="12.28125" style="0" bestFit="1" customWidth="1"/>
  </cols>
  <sheetData>
    <row r="1" ht="12.75">
      <c r="A1" t="s">
        <v>40</v>
      </c>
    </row>
    <row r="2" spans="2:11" ht="12.75">
      <c r="B2" t="s">
        <v>3</v>
      </c>
      <c r="C2" t="s">
        <v>4</v>
      </c>
      <c r="D2" t="s">
        <v>5</v>
      </c>
      <c r="E2" t="s">
        <v>6</v>
      </c>
      <c r="F2" t="s">
        <v>19</v>
      </c>
      <c r="G2" t="s">
        <v>20</v>
      </c>
      <c r="H2" t="s">
        <v>21</v>
      </c>
      <c r="I2" t="s">
        <v>22</v>
      </c>
      <c r="J2" t="s">
        <v>23</v>
      </c>
      <c r="K2" t="s">
        <v>24</v>
      </c>
    </row>
    <row r="3" ht="12.75">
      <c r="A3" s="1" t="s">
        <v>0</v>
      </c>
    </row>
    <row r="4" spans="1:11" ht="12.75">
      <c r="A4" t="s">
        <v>25</v>
      </c>
      <c r="B4" s="3">
        <v>4200</v>
      </c>
      <c r="C4" s="3">
        <v>4200</v>
      </c>
      <c r="D4" s="3">
        <v>4200</v>
      </c>
      <c r="E4" s="3">
        <v>4200</v>
      </c>
      <c r="F4" s="3"/>
      <c r="G4" s="3"/>
      <c r="H4" s="3"/>
      <c r="I4" s="3"/>
      <c r="J4" s="3"/>
      <c r="K4" s="3"/>
    </row>
    <row r="5" spans="1:11" ht="12.75">
      <c r="A5" t="s">
        <v>26</v>
      </c>
      <c r="B5" s="3">
        <v>1500</v>
      </c>
      <c r="C5" s="3">
        <v>1500</v>
      </c>
      <c r="D5" s="3">
        <v>1500</v>
      </c>
      <c r="E5" s="3">
        <v>1500</v>
      </c>
      <c r="F5" s="3"/>
      <c r="G5" s="3"/>
      <c r="H5" s="3"/>
      <c r="I5" s="3"/>
      <c r="J5" s="3"/>
      <c r="K5" s="3"/>
    </row>
    <row r="6" spans="1:11" ht="12.75">
      <c r="A6" t="s">
        <v>27</v>
      </c>
      <c r="B6" s="3">
        <v>6500</v>
      </c>
      <c r="C6" s="3">
        <v>6500</v>
      </c>
      <c r="D6" s="3">
        <v>6500</v>
      </c>
      <c r="E6" s="3">
        <v>6500</v>
      </c>
      <c r="F6" s="3"/>
      <c r="G6" s="3"/>
      <c r="H6" s="3"/>
      <c r="I6" s="3"/>
      <c r="J6" s="3"/>
      <c r="K6" s="3"/>
    </row>
    <row r="7" spans="1:11" ht="12.75">
      <c r="A7" t="s">
        <v>28</v>
      </c>
      <c r="B7" s="3">
        <v>2000</v>
      </c>
      <c r="C7" s="3">
        <v>2000</v>
      </c>
      <c r="D7" s="3">
        <v>2000</v>
      </c>
      <c r="E7" s="3">
        <v>2000</v>
      </c>
      <c r="F7" s="3"/>
      <c r="G7" s="3"/>
      <c r="H7" s="3"/>
      <c r="I7" s="3"/>
      <c r="J7" s="3"/>
      <c r="K7" s="3"/>
    </row>
    <row r="8" spans="1:11" ht="12.75">
      <c r="A8" t="s">
        <v>29</v>
      </c>
      <c r="B8" s="3">
        <v>1000</v>
      </c>
      <c r="C8" s="3"/>
      <c r="D8" s="3"/>
      <c r="E8" s="3"/>
      <c r="F8" s="3"/>
      <c r="G8" s="3"/>
      <c r="H8" s="3"/>
      <c r="I8" s="3"/>
      <c r="J8" s="3"/>
      <c r="K8" s="3"/>
    </row>
    <row r="9" spans="1:11" ht="12.75">
      <c r="A9" t="s">
        <v>30</v>
      </c>
      <c r="B9" s="3"/>
      <c r="C9" s="3"/>
      <c r="D9" s="3"/>
      <c r="E9" s="3"/>
      <c r="F9" s="3">
        <v>35000</v>
      </c>
      <c r="G9" s="3">
        <f>(F9*0.1)+F9</f>
        <v>38500</v>
      </c>
      <c r="H9" s="3">
        <f>(G9*0.1)+G9</f>
        <v>42350</v>
      </c>
      <c r="I9" s="3">
        <f>(H9*0.1)+H9</f>
        <v>46585</v>
      </c>
      <c r="J9" s="3">
        <f>(I9*0.1)+I9</f>
        <v>51243.5</v>
      </c>
      <c r="K9" s="3">
        <f>(J9*0.1)+J9</f>
        <v>56367.85</v>
      </c>
    </row>
    <row r="10" spans="1:11" ht="12.75">
      <c r="A10" s="1" t="s">
        <v>37</v>
      </c>
      <c r="B10" s="6">
        <f>SUM(B4:B9)</f>
        <v>15200</v>
      </c>
      <c r="C10" s="6">
        <f aca="true" t="shared" si="0" ref="C10:K10">SUM(C4:C9)</f>
        <v>14200</v>
      </c>
      <c r="D10" s="6">
        <f t="shared" si="0"/>
        <v>14200</v>
      </c>
      <c r="E10" s="6">
        <f t="shared" si="0"/>
        <v>14200</v>
      </c>
      <c r="F10" s="6">
        <f t="shared" si="0"/>
        <v>35000</v>
      </c>
      <c r="G10" s="6">
        <f t="shared" si="0"/>
        <v>38500</v>
      </c>
      <c r="H10" s="6">
        <f t="shared" si="0"/>
        <v>42350</v>
      </c>
      <c r="I10" s="6">
        <f t="shared" si="0"/>
        <v>46585</v>
      </c>
      <c r="J10" s="6">
        <f t="shared" si="0"/>
        <v>51243.5</v>
      </c>
      <c r="K10" s="6">
        <f t="shared" si="0"/>
        <v>56367.85</v>
      </c>
    </row>
    <row r="11" spans="2:11" ht="12.7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2.75">
      <c r="A12" s="2" t="s">
        <v>7</v>
      </c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12.75">
      <c r="A13" t="s">
        <v>31</v>
      </c>
      <c r="B13" s="3">
        <v>13500</v>
      </c>
      <c r="C13" s="3">
        <f aca="true" t="shared" si="1" ref="C13:E24">(B13*0.02)+B13</f>
        <v>13770</v>
      </c>
      <c r="D13" s="3">
        <f t="shared" si="1"/>
        <v>14045.4</v>
      </c>
      <c r="E13" s="3">
        <f t="shared" si="1"/>
        <v>14326.307999999999</v>
      </c>
      <c r="F13" s="3"/>
      <c r="G13" s="3"/>
      <c r="H13" s="3"/>
      <c r="I13" s="3"/>
      <c r="J13" s="3"/>
      <c r="K13" s="3"/>
    </row>
    <row r="14" spans="1:11" ht="12.75">
      <c r="A14" t="s">
        <v>32</v>
      </c>
      <c r="B14" s="3">
        <v>2100</v>
      </c>
      <c r="C14" s="3">
        <f t="shared" si="1"/>
        <v>2142</v>
      </c>
      <c r="D14" s="3">
        <f t="shared" si="1"/>
        <v>2184.84</v>
      </c>
      <c r="E14" s="3">
        <f t="shared" si="1"/>
        <v>2228.5368000000003</v>
      </c>
      <c r="F14" s="3"/>
      <c r="G14" s="3"/>
      <c r="H14" s="3"/>
      <c r="I14" s="3"/>
      <c r="J14" s="3"/>
      <c r="K14" s="3"/>
    </row>
    <row r="15" spans="1:11" ht="12.75">
      <c r="A15" t="s">
        <v>33</v>
      </c>
      <c r="B15" s="3">
        <v>7000</v>
      </c>
      <c r="C15" s="3">
        <f t="shared" si="1"/>
        <v>7140</v>
      </c>
      <c r="D15" s="3">
        <f t="shared" si="1"/>
        <v>7282.8</v>
      </c>
      <c r="E15" s="3">
        <f t="shared" si="1"/>
        <v>7428.456</v>
      </c>
      <c r="F15" s="3"/>
      <c r="G15" s="3"/>
      <c r="H15" s="3"/>
      <c r="I15" s="3"/>
      <c r="J15" s="3"/>
      <c r="K15" s="3"/>
    </row>
    <row r="16" spans="1:11" ht="12.75">
      <c r="A16" t="s">
        <v>34</v>
      </c>
      <c r="B16" s="4">
        <v>1000</v>
      </c>
      <c r="C16" s="3">
        <f t="shared" si="1"/>
        <v>1020</v>
      </c>
      <c r="D16" s="3">
        <f t="shared" si="1"/>
        <v>1040.4</v>
      </c>
      <c r="E16" s="3">
        <f t="shared" si="1"/>
        <v>1061.208</v>
      </c>
      <c r="F16" s="3"/>
      <c r="G16" s="3"/>
      <c r="H16" s="3"/>
      <c r="I16" s="3"/>
      <c r="J16" s="3"/>
      <c r="K16" s="3"/>
    </row>
    <row r="17" spans="1:11" ht="12.75">
      <c r="A17" t="s">
        <v>35</v>
      </c>
      <c r="B17" s="4">
        <v>500</v>
      </c>
      <c r="C17" s="3">
        <f t="shared" si="1"/>
        <v>510</v>
      </c>
      <c r="D17" s="3">
        <f t="shared" si="1"/>
        <v>520.2</v>
      </c>
      <c r="E17" s="3">
        <f t="shared" si="1"/>
        <v>530.604</v>
      </c>
      <c r="F17" s="3"/>
      <c r="G17" s="3"/>
      <c r="H17" s="3"/>
      <c r="I17" s="3"/>
      <c r="J17" s="3"/>
      <c r="K17" s="3"/>
    </row>
    <row r="18" spans="1:11" ht="12.75">
      <c r="A18" t="s">
        <v>8</v>
      </c>
      <c r="B18" s="4"/>
      <c r="C18" s="3">
        <f t="shared" si="1"/>
        <v>0</v>
      </c>
      <c r="D18" s="3">
        <f t="shared" si="1"/>
        <v>0</v>
      </c>
      <c r="E18" s="3">
        <f t="shared" si="1"/>
        <v>0</v>
      </c>
      <c r="F18" s="3">
        <v>6000</v>
      </c>
      <c r="G18" s="3">
        <f aca="true" t="shared" si="2" ref="G18:K21">(F18*0.04)+F18</f>
        <v>6240</v>
      </c>
      <c r="H18" s="3">
        <f t="shared" si="2"/>
        <v>6489.6</v>
      </c>
      <c r="I18" s="3">
        <f t="shared" si="2"/>
        <v>6749.184</v>
      </c>
      <c r="J18" s="3">
        <f t="shared" si="2"/>
        <v>7019.15136</v>
      </c>
      <c r="K18" s="3">
        <f t="shared" si="2"/>
        <v>7299.9174144</v>
      </c>
    </row>
    <row r="19" spans="1:11" ht="12.75">
      <c r="A19" t="s">
        <v>9</v>
      </c>
      <c r="B19" s="4"/>
      <c r="C19" s="3">
        <f t="shared" si="1"/>
        <v>0</v>
      </c>
      <c r="D19" s="3">
        <f t="shared" si="1"/>
        <v>0</v>
      </c>
      <c r="E19" s="3">
        <f t="shared" si="1"/>
        <v>0</v>
      </c>
      <c r="F19" s="3">
        <v>700</v>
      </c>
      <c r="G19" s="3">
        <f t="shared" si="2"/>
        <v>728</v>
      </c>
      <c r="H19" s="3">
        <f t="shared" si="2"/>
        <v>757.12</v>
      </c>
      <c r="I19" s="3">
        <f t="shared" si="2"/>
        <v>787.4048</v>
      </c>
      <c r="J19" s="3">
        <f t="shared" si="2"/>
        <v>818.900992</v>
      </c>
      <c r="K19" s="3">
        <f t="shared" si="2"/>
        <v>851.6570316799999</v>
      </c>
    </row>
    <row r="20" spans="1:11" ht="12.75">
      <c r="A20" t="s">
        <v>10</v>
      </c>
      <c r="B20" s="4"/>
      <c r="C20" s="3">
        <f t="shared" si="1"/>
        <v>0</v>
      </c>
      <c r="D20" s="3">
        <f t="shared" si="1"/>
        <v>0</v>
      </c>
      <c r="E20" s="3">
        <f t="shared" si="1"/>
        <v>0</v>
      </c>
      <c r="F20" s="3">
        <v>3000</v>
      </c>
      <c r="G20" s="3">
        <f t="shared" si="2"/>
        <v>3120</v>
      </c>
      <c r="H20" s="3">
        <f t="shared" si="2"/>
        <v>3244.8</v>
      </c>
      <c r="I20" s="3">
        <f t="shared" si="2"/>
        <v>3374.592</v>
      </c>
      <c r="J20" s="3">
        <f t="shared" si="2"/>
        <v>3509.57568</v>
      </c>
      <c r="K20" s="3">
        <f t="shared" si="2"/>
        <v>3649.9587072</v>
      </c>
    </row>
    <row r="21" spans="1:11" ht="12.75">
      <c r="A21" t="s">
        <v>36</v>
      </c>
      <c r="B21" s="4"/>
      <c r="C21" s="3">
        <f t="shared" si="1"/>
        <v>0</v>
      </c>
      <c r="D21" s="3">
        <f t="shared" si="1"/>
        <v>0</v>
      </c>
      <c r="E21" s="3">
        <f t="shared" si="1"/>
        <v>0</v>
      </c>
      <c r="F21" s="3">
        <v>250</v>
      </c>
      <c r="G21" s="3">
        <f t="shared" si="2"/>
        <v>260</v>
      </c>
      <c r="H21" s="3">
        <f t="shared" si="2"/>
        <v>270.4</v>
      </c>
      <c r="I21" s="3">
        <f t="shared" si="2"/>
        <v>281.21599999999995</v>
      </c>
      <c r="J21" s="3">
        <f t="shared" si="2"/>
        <v>292.46464</v>
      </c>
      <c r="K21" s="3">
        <f t="shared" si="2"/>
        <v>304.1632256</v>
      </c>
    </row>
    <row r="22" spans="1:11" ht="12.75">
      <c r="A22" t="s">
        <v>12</v>
      </c>
      <c r="B22" s="4"/>
      <c r="C22" s="3">
        <f t="shared" si="1"/>
        <v>0</v>
      </c>
      <c r="D22" s="3">
        <f t="shared" si="1"/>
        <v>0</v>
      </c>
      <c r="E22" s="3">
        <f t="shared" si="1"/>
        <v>0</v>
      </c>
      <c r="F22" s="3">
        <v>6250</v>
      </c>
      <c r="G22" s="3">
        <v>6250</v>
      </c>
      <c r="H22" s="3">
        <v>6250</v>
      </c>
      <c r="I22" s="3">
        <v>6250</v>
      </c>
      <c r="J22" s="3"/>
      <c r="K22" s="3"/>
    </row>
    <row r="23" spans="1:11" ht="12.75">
      <c r="A23" t="s">
        <v>13</v>
      </c>
      <c r="B23" s="4"/>
      <c r="C23" s="3">
        <f t="shared" si="1"/>
        <v>0</v>
      </c>
      <c r="D23" s="3">
        <f t="shared" si="1"/>
        <v>0</v>
      </c>
      <c r="E23" s="3">
        <f t="shared" si="1"/>
        <v>0</v>
      </c>
      <c r="F23" s="3">
        <v>1400</v>
      </c>
      <c r="G23" s="3">
        <f aca="true" t="shared" si="3" ref="G23:K24">(F23*0.04)+F23</f>
        <v>1456</v>
      </c>
      <c r="H23" s="3">
        <f t="shared" si="3"/>
        <v>1514.24</v>
      </c>
      <c r="I23" s="3">
        <f t="shared" si="3"/>
        <v>1574.8096</v>
      </c>
      <c r="J23" s="3">
        <f t="shared" si="3"/>
        <v>1637.801984</v>
      </c>
      <c r="K23" s="3">
        <f t="shared" si="3"/>
        <v>1703.3140633599999</v>
      </c>
    </row>
    <row r="24" spans="1:11" ht="12.75">
      <c r="A24" t="s">
        <v>14</v>
      </c>
      <c r="B24" s="4"/>
      <c r="C24" s="3">
        <f t="shared" si="1"/>
        <v>0</v>
      </c>
      <c r="D24" s="3">
        <f t="shared" si="1"/>
        <v>0</v>
      </c>
      <c r="E24" s="3">
        <f t="shared" si="1"/>
        <v>0</v>
      </c>
      <c r="F24" s="3">
        <v>800</v>
      </c>
      <c r="G24" s="3">
        <f t="shared" si="3"/>
        <v>832</v>
      </c>
      <c r="H24" s="3">
        <f t="shared" si="3"/>
        <v>865.28</v>
      </c>
      <c r="I24" s="3">
        <f t="shared" si="3"/>
        <v>899.8912</v>
      </c>
      <c r="J24" s="3">
        <f t="shared" si="3"/>
        <v>935.886848</v>
      </c>
      <c r="K24" s="3">
        <f t="shared" si="3"/>
        <v>973.32232192</v>
      </c>
    </row>
    <row r="25" spans="1:11" ht="12.75">
      <c r="A25" t="s">
        <v>15</v>
      </c>
      <c r="B25" s="4">
        <v>250</v>
      </c>
      <c r="C25" s="3">
        <v>250</v>
      </c>
      <c r="D25" s="3">
        <v>250</v>
      </c>
      <c r="E25" s="3">
        <v>250</v>
      </c>
      <c r="F25" s="3">
        <v>2000</v>
      </c>
      <c r="G25" s="3">
        <f aca="true" t="shared" si="4" ref="G25:K26">(F25*0.04)+F25</f>
        <v>2080</v>
      </c>
      <c r="H25" s="3">
        <f t="shared" si="4"/>
        <v>2163.2</v>
      </c>
      <c r="I25" s="3">
        <f t="shared" si="4"/>
        <v>2249.7279999999996</v>
      </c>
      <c r="J25" s="3">
        <f t="shared" si="4"/>
        <v>2339.71712</v>
      </c>
      <c r="K25" s="3">
        <f t="shared" si="4"/>
        <v>2433.3058048</v>
      </c>
    </row>
    <row r="26" spans="1:11" ht="12.75">
      <c r="A26" t="s">
        <v>16</v>
      </c>
      <c r="B26" s="3"/>
      <c r="C26" s="3">
        <f>(B26*0.02)+B26</f>
        <v>0</v>
      </c>
      <c r="D26" s="3">
        <f>(C26*0.02)+C26</f>
        <v>0</v>
      </c>
      <c r="E26" s="3">
        <f>(D26*0.02)+D26</f>
        <v>0</v>
      </c>
      <c r="F26" s="3">
        <v>2300</v>
      </c>
      <c r="G26" s="3">
        <f t="shared" si="4"/>
        <v>2392</v>
      </c>
      <c r="H26" s="3">
        <f t="shared" si="4"/>
        <v>2487.68</v>
      </c>
      <c r="I26" s="3">
        <f t="shared" si="4"/>
        <v>2587.1872</v>
      </c>
      <c r="J26" s="3">
        <f t="shared" si="4"/>
        <v>2690.674688</v>
      </c>
      <c r="K26" s="3">
        <f t="shared" si="4"/>
        <v>2798.30167552</v>
      </c>
    </row>
    <row r="27" spans="1:11" ht="12.75">
      <c r="A27" s="2" t="s">
        <v>38</v>
      </c>
      <c r="B27" s="7">
        <f aca="true" t="shared" si="5" ref="B27:K27">SUM(B13:B26)</f>
        <v>24350</v>
      </c>
      <c r="C27" s="7">
        <f t="shared" si="5"/>
        <v>24832</v>
      </c>
      <c r="D27" s="7">
        <f t="shared" si="5"/>
        <v>25323.640000000003</v>
      </c>
      <c r="E27" s="7">
        <f t="shared" si="5"/>
        <v>25825.112799999995</v>
      </c>
      <c r="F27" s="7">
        <f t="shared" si="5"/>
        <v>22700</v>
      </c>
      <c r="G27" s="7">
        <f t="shared" si="5"/>
        <v>23358</v>
      </c>
      <c r="H27" s="7">
        <f t="shared" si="5"/>
        <v>24042.32</v>
      </c>
      <c r="I27" s="7">
        <f t="shared" si="5"/>
        <v>24754.0128</v>
      </c>
      <c r="J27" s="7">
        <f t="shared" si="5"/>
        <v>19244.173312</v>
      </c>
      <c r="K27" s="7">
        <f t="shared" si="5"/>
        <v>20013.94024448</v>
      </c>
    </row>
    <row r="28" spans="2:11" ht="12.7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t="s">
        <v>17</v>
      </c>
      <c r="B29" s="3">
        <f>B10-B27</f>
        <v>-9150</v>
      </c>
      <c r="C29" s="3">
        <f>C10-C27</f>
        <v>-10632</v>
      </c>
      <c r="D29" s="3">
        <f>D10-D27</f>
        <v>-11123.640000000003</v>
      </c>
      <c r="E29" s="3">
        <f>E10-E27</f>
        <v>-11625.112799999995</v>
      </c>
      <c r="F29" s="3">
        <f aca="true" t="shared" si="6" ref="F29:K29">F10-F27</f>
        <v>12300</v>
      </c>
      <c r="G29" s="3">
        <f t="shared" si="6"/>
        <v>15142</v>
      </c>
      <c r="H29" s="3">
        <f t="shared" si="6"/>
        <v>18307.68</v>
      </c>
      <c r="I29" s="3">
        <f t="shared" si="6"/>
        <v>21830.9872</v>
      </c>
      <c r="J29" s="3">
        <f t="shared" si="6"/>
        <v>31999.326688</v>
      </c>
      <c r="K29" s="3">
        <f t="shared" si="6"/>
        <v>36353.90975552</v>
      </c>
    </row>
    <row r="30" spans="2:11" ht="12.7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t="s">
        <v>18</v>
      </c>
      <c r="B31" s="3">
        <f>B29</f>
        <v>-9150</v>
      </c>
      <c r="C31" s="3">
        <f>B31+C29</f>
        <v>-19782</v>
      </c>
      <c r="D31" s="3">
        <f>C31+D29</f>
        <v>-30905.640000000003</v>
      </c>
      <c r="E31" s="3">
        <f>D31+E29</f>
        <v>-42530.7528</v>
      </c>
      <c r="F31" s="3">
        <f aca="true" t="shared" si="7" ref="F31:K31">E31+F29</f>
        <v>-30230.752800000002</v>
      </c>
      <c r="G31" s="3">
        <f t="shared" si="7"/>
        <v>-15088.752800000002</v>
      </c>
      <c r="H31" s="3">
        <f t="shared" si="7"/>
        <v>3218.9271999999983</v>
      </c>
      <c r="I31" s="3">
        <f t="shared" si="7"/>
        <v>25049.914399999998</v>
      </c>
      <c r="J31" s="3">
        <f t="shared" si="7"/>
        <v>57049.241087999995</v>
      </c>
      <c r="K31" s="3">
        <f t="shared" si="7"/>
        <v>93403.15084352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Bonnie Sibert, Business, Marketing and Management Career Field Specialist, NDE</Manager>
  <Company>Nebraska Department of Education</Company>
  <HyperlinkBase>http://www.nde.state.ne.us/BMIT/Curriculum/personalfinance.htm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Unit Excel Answers</dc:title>
  <dc:subject>BMIT</dc:subject>
  <dc:creator>Lisa Fox, Instructor, Hitchcock County High School, Trenton, Nebraska</dc:creator>
  <cp:keywords>Lisa Fox HITCHCOCK COUNTY HIGH SCHOOL Trenton, Nebraska Personal Finance Budget Budgeting Recordkeeping</cp:keywords>
  <dc:description>www.nde.state.ne.us</dc:description>
  <cp:lastModifiedBy>kkloch</cp:lastModifiedBy>
  <cp:lastPrinted>2006-07-27T18:41:01Z</cp:lastPrinted>
  <dcterms:created xsi:type="dcterms:W3CDTF">2006-01-27T16:21:41Z</dcterms:created>
  <dcterms:modified xsi:type="dcterms:W3CDTF">2006-08-28T20:50:42Z</dcterms:modified>
  <cp:category>Curriculum</cp:category>
  <cp:version/>
  <cp:contentType/>
  <cp:contentStatus/>
</cp:coreProperties>
</file>