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75" yWindow="30" windowWidth="4620" windowHeight="9120"/>
  </bookViews>
  <sheets>
    <sheet name="K-5" sheetId="1" r:id="rId1"/>
    <sheet name="6-8" sheetId="2" r:id="rId2"/>
    <sheet name="9-12" sheetId="3" r:id="rId3"/>
  </sheets>
  <definedNames>
    <definedName name="_xlnm.Print_Area" localSheetId="1">'6-8'!$A$2:$N$34</definedName>
    <definedName name="_xlnm.Print_Area" localSheetId="2">'9-12'!$A$1:$N$34</definedName>
    <definedName name="_xlnm.Print_Area" localSheetId="0">'K-5'!$A$1:$N$34</definedName>
  </definedNames>
  <calcPr calcId="145621"/>
</workbook>
</file>

<file path=xl/calcChain.xml><?xml version="1.0" encoding="utf-8"?>
<calcChain xmlns="http://schemas.openxmlformats.org/spreadsheetml/2006/main">
  <c r="G27" i="3"/>
  <c r="C27"/>
  <c r="E27"/>
  <c r="M25" l="1"/>
  <c r="K27"/>
  <c r="K28" s="1"/>
  <c r="I27"/>
  <c r="I28" s="1"/>
  <c r="G28"/>
  <c r="E28"/>
  <c r="C28"/>
  <c r="M25" i="2"/>
  <c r="C27"/>
  <c r="C28" s="1"/>
  <c r="E27"/>
  <c r="E28" s="1"/>
  <c r="G27"/>
  <c r="G28" s="1"/>
  <c r="I27"/>
  <c r="I28" s="1"/>
  <c r="K27"/>
  <c r="K28" s="1"/>
  <c r="G27" i="1"/>
  <c r="G28" s="1"/>
  <c r="K27"/>
  <c r="K28" s="1"/>
  <c r="I27"/>
  <c r="I28" s="1"/>
  <c r="E27"/>
  <c r="E28" s="1"/>
  <c r="C27"/>
  <c r="C28" s="1"/>
  <c r="M25"/>
  <c r="M17" i="3" l="1"/>
  <c r="M29" i="1"/>
  <c r="N29" s="1"/>
  <c r="M33" i="3" l="1"/>
  <c r="N33" s="1"/>
  <c r="M31"/>
  <c r="N31" s="1"/>
  <c r="M29"/>
  <c r="N29" s="1"/>
  <c r="M23"/>
  <c r="N23" s="1"/>
  <c r="M21"/>
  <c r="N21" s="1"/>
  <c r="M19"/>
  <c r="N19" s="1"/>
  <c r="M15"/>
  <c r="M11"/>
  <c r="N11" s="1"/>
  <c r="M33" i="2"/>
  <c r="N33" s="1"/>
  <c r="M31"/>
  <c r="N31" s="1"/>
  <c r="M29"/>
  <c r="N29" s="1"/>
  <c r="M23"/>
  <c r="M21"/>
  <c r="N21" s="1"/>
  <c r="M19"/>
  <c r="N19" s="1"/>
  <c r="M17"/>
  <c r="M15"/>
  <c r="M11"/>
  <c r="N11" s="1"/>
  <c r="M27" i="3" l="1"/>
  <c r="N27" s="1"/>
  <c r="N23" i="2"/>
  <c r="M27"/>
  <c r="N27" s="1"/>
  <c r="N17" i="3"/>
  <c r="N17" i="2"/>
  <c r="N15" i="3"/>
  <c r="N15" i="2"/>
  <c r="M11" i="1"/>
  <c r="N11" s="1"/>
  <c r="M33"/>
  <c r="N33" s="1"/>
  <c r="M31"/>
  <c r="N31" s="1"/>
  <c r="M23"/>
  <c r="N23" s="1"/>
  <c r="M21"/>
  <c r="N21" s="1"/>
  <c r="M19"/>
  <c r="N19" s="1"/>
  <c r="M17"/>
  <c r="N17" s="1"/>
  <c r="M15"/>
  <c r="M27" l="1"/>
  <c r="N27" s="1"/>
  <c r="N15"/>
</calcChain>
</file>

<file path=xl/sharedStrings.xml><?xml version="1.0" encoding="utf-8"?>
<sst xmlns="http://schemas.openxmlformats.org/spreadsheetml/2006/main" count="210" uniqueCount="37">
  <si>
    <t>Monday</t>
  </si>
  <si>
    <t>Tuesday</t>
  </si>
  <si>
    <t>Wednesday</t>
  </si>
  <si>
    <t>Thursday</t>
  </si>
  <si>
    <t>Friday</t>
  </si>
  <si>
    <t>Requirements</t>
  </si>
  <si>
    <t xml:space="preserve"> MENU - 9-12</t>
  </si>
  <si>
    <t>MENU - 6-8</t>
  </si>
  <si>
    <t xml:space="preserve"> MENU - K-5</t>
  </si>
  <si>
    <t>Other 
(1/2 cup/week)</t>
  </si>
  <si>
    <r>
      <rPr>
        <b/>
        <sz val="12"/>
        <color theme="1"/>
        <rFont val="Calibri"/>
        <family val="2"/>
        <scheme val="minor"/>
      </rPr>
      <t>Vegetables</t>
    </r>
    <r>
      <rPr>
        <b/>
        <sz val="11"/>
        <color theme="1"/>
        <rFont val="Calibri"/>
        <family val="2"/>
        <scheme val="minor"/>
      </rPr>
      <t xml:space="preserve"> 
(3/4 cup/day) (3 3/4 cups/week)</t>
    </r>
  </si>
  <si>
    <t>Dark Green
(1/2 cup/week)</t>
  </si>
  <si>
    <t>Red/Orange
(3/4 cup/week)</t>
  </si>
  <si>
    <t>Beans/Peas (Legumes)
(1/2 cup/week)</t>
  </si>
  <si>
    <t>Starchy
(1/2 cup/week)</t>
  </si>
  <si>
    <r>
      <rPr>
        <b/>
        <sz val="12"/>
        <color theme="1"/>
        <rFont val="Calibri"/>
        <family val="2"/>
        <scheme val="minor"/>
      </rPr>
      <t xml:space="preserve">Fruits </t>
    </r>
    <r>
      <rPr>
        <b/>
        <sz val="11"/>
        <color theme="1"/>
        <rFont val="Calibri"/>
        <family val="2"/>
        <scheme val="minor"/>
      </rPr>
      <t xml:space="preserve">
(1/2 cup/day) (2 1/2 cups/week)</t>
    </r>
  </si>
  <si>
    <r>
      <rPr>
        <b/>
        <sz val="12"/>
        <color theme="1"/>
        <rFont val="Calibri"/>
        <family val="2"/>
        <scheme val="minor"/>
      </rPr>
      <t>Grains</t>
    </r>
    <r>
      <rPr>
        <b/>
        <sz val="11"/>
        <color theme="1"/>
        <rFont val="Calibri"/>
        <family val="2"/>
        <scheme val="minor"/>
      </rPr>
      <t xml:space="preserve">
(1 oz eq/day) (8-9 oz eq/week)</t>
    </r>
  </si>
  <si>
    <r>
      <rPr>
        <b/>
        <sz val="12"/>
        <color theme="1"/>
        <rFont val="Calibri"/>
        <family val="2"/>
        <scheme val="minor"/>
      </rPr>
      <t xml:space="preserve">Meat/Meat Alternate </t>
    </r>
    <r>
      <rPr>
        <b/>
        <sz val="11"/>
        <color theme="1"/>
        <rFont val="Calibri"/>
        <family val="2"/>
        <scheme val="minor"/>
      </rPr>
      <t xml:space="preserve">
(1 oz eq/day) (8-10 oz eq/week)</t>
    </r>
  </si>
  <si>
    <t>cup</t>
  </si>
  <si>
    <t>oz eq</t>
  </si>
  <si>
    <r>
      <rPr>
        <b/>
        <sz val="12"/>
        <color theme="1"/>
        <rFont val="Calibri"/>
        <family val="2"/>
        <scheme val="minor"/>
      </rPr>
      <t>Fluid Milk</t>
    </r>
    <r>
      <rPr>
        <b/>
        <sz val="11"/>
        <color theme="1"/>
        <rFont val="Calibri"/>
        <family val="2"/>
        <scheme val="minor"/>
      </rPr>
      <t xml:space="preserve">
(1 cup/day) (5 cups/week)</t>
    </r>
  </si>
  <si>
    <t>Dark Green 
(1/2 cup/week)</t>
  </si>
  <si>
    <t>Starchy 
(1/2 cup/week)</t>
  </si>
  <si>
    <t>Red/Orange 
(3/4 cup/week)</t>
  </si>
  <si>
    <r>
      <rPr>
        <b/>
        <sz val="12"/>
        <color theme="1"/>
        <rFont val="Calibri"/>
        <family val="2"/>
        <scheme val="minor"/>
      </rPr>
      <t>Grains</t>
    </r>
    <r>
      <rPr>
        <b/>
        <sz val="11"/>
        <color theme="1"/>
        <rFont val="Calibri"/>
        <family val="2"/>
        <scheme val="minor"/>
      </rPr>
      <t xml:space="preserve">
(1 oz eq/day) (8-10 oz eq/week)</t>
    </r>
  </si>
  <si>
    <r>
      <rPr>
        <b/>
        <sz val="12"/>
        <color theme="1"/>
        <rFont val="Calibri"/>
        <family val="2"/>
        <scheme val="minor"/>
      </rPr>
      <t>Meat/Meat Alternate</t>
    </r>
    <r>
      <rPr>
        <b/>
        <sz val="11"/>
        <color theme="1"/>
        <rFont val="Calibri"/>
        <family val="2"/>
        <scheme val="minor"/>
      </rPr>
      <t xml:space="preserve"> 
(1 oz eq/day) (9-10 oz eq/week)</t>
    </r>
  </si>
  <si>
    <t xml:space="preserve">cup </t>
  </si>
  <si>
    <r>
      <rPr>
        <b/>
        <sz val="12"/>
        <color theme="1"/>
        <rFont val="Calibri"/>
        <family val="2"/>
        <scheme val="minor"/>
      </rPr>
      <t xml:space="preserve">Fruits </t>
    </r>
    <r>
      <rPr>
        <b/>
        <sz val="11"/>
        <color theme="1"/>
        <rFont val="Calibri"/>
        <family val="2"/>
        <scheme val="minor"/>
      </rPr>
      <t xml:space="preserve">
(1 cup/day) (5 cups/week)</t>
    </r>
  </si>
  <si>
    <t>Other 
(3/4 cup/week)</t>
  </si>
  <si>
    <r>
      <rPr>
        <b/>
        <sz val="12"/>
        <color theme="1"/>
        <rFont val="Calibri"/>
        <family val="2"/>
        <scheme val="minor"/>
      </rPr>
      <t>Grains</t>
    </r>
    <r>
      <rPr>
        <b/>
        <sz val="11"/>
        <color theme="1"/>
        <rFont val="Calibri"/>
        <family val="2"/>
        <scheme val="minor"/>
      </rPr>
      <t xml:space="preserve">
(2 oz eq/day) (10-12 oz eq/week)</t>
    </r>
  </si>
  <si>
    <r>
      <rPr>
        <b/>
        <sz val="12"/>
        <color theme="1"/>
        <rFont val="Calibri"/>
        <family val="2"/>
        <scheme val="minor"/>
      </rPr>
      <t>Meat/Meat Alternate</t>
    </r>
    <r>
      <rPr>
        <b/>
        <sz val="11"/>
        <color theme="1"/>
        <rFont val="Calibri"/>
        <family val="2"/>
        <scheme val="minor"/>
      </rPr>
      <t xml:space="preserve"> 
(2 oz eq/day) (10-12 oz eq/week)</t>
    </r>
  </si>
  <si>
    <r>
      <rPr>
        <b/>
        <sz val="12"/>
        <color theme="1"/>
        <rFont val="Calibri"/>
        <family val="2"/>
        <scheme val="minor"/>
      </rPr>
      <t xml:space="preserve">Vegetables </t>
    </r>
    <r>
      <rPr>
        <b/>
        <sz val="11"/>
        <color theme="1"/>
        <rFont val="Calibri"/>
        <family val="2"/>
        <scheme val="minor"/>
      </rPr>
      <t xml:space="preserve">
(1 cup/day) (5 cups/week)</t>
    </r>
  </si>
  <si>
    <t>Red/Orange 
(1 1/4 cups/week)</t>
  </si>
  <si>
    <r>
      <rPr>
        <b/>
        <sz val="12"/>
        <color theme="1"/>
        <rFont val="Calibri"/>
        <family val="2"/>
        <scheme val="minor"/>
      </rPr>
      <t xml:space="preserve">Vegetables </t>
    </r>
    <r>
      <rPr>
        <b/>
        <sz val="11"/>
        <color theme="1"/>
        <rFont val="Calibri"/>
        <family val="2"/>
        <scheme val="minor"/>
      </rPr>
      <t xml:space="preserve">
(3/4 cup/day) (3 3/4 cups/week)</t>
    </r>
  </si>
  <si>
    <t>Daily Vegetable Totals</t>
  </si>
  <si>
    <t>Weekly Totals</t>
  </si>
  <si>
    <t>Additional Vegetable
to reach totals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</si>
</sst>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3F"/>
        <bgColor indexed="64"/>
      </patternFill>
    </fill>
    <fill>
      <patternFill patternType="solid">
        <fgColor rgb="FF987FB3"/>
        <bgColor indexed="64"/>
      </patternFill>
    </fill>
    <fill>
      <patternFill patternType="solid">
        <fgColor rgb="FFA9C6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FF8FFF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AFCAEB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9" borderId="14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3" borderId="0" xfId="0" applyFont="1" applyFill="1" applyBorder="1" applyAlignment="1" applyProtection="1">
      <alignment horizontal="left" vertical="center"/>
    </xf>
    <xf numFmtId="16" fontId="0" fillId="0" borderId="0" xfId="0" applyNumberFormat="1"/>
    <xf numFmtId="164" fontId="0" fillId="10" borderId="1" xfId="0" applyNumberFormat="1" applyFill="1" applyBorder="1" applyAlignment="1" applyProtection="1">
      <alignment horizontal="center"/>
      <protection locked="0"/>
    </xf>
    <xf numFmtId="164" fontId="0" fillId="9" borderId="14" xfId="0" applyNumberFormat="1" applyFill="1" applyBorder="1" applyAlignment="1" applyProtection="1">
      <alignment horizontal="center"/>
      <protection locked="0"/>
    </xf>
    <xf numFmtId="164" fontId="0" fillId="12" borderId="1" xfId="0" applyNumberForma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11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9" borderId="4" xfId="0" applyNumberFormat="1" applyFill="1" applyBorder="1" applyAlignment="1" applyProtection="1">
      <alignment horizontal="center"/>
      <protection locked="0"/>
    </xf>
    <xf numFmtId="0" fontId="1" fillId="13" borderId="15" xfId="0" applyFont="1" applyFill="1" applyBorder="1"/>
    <xf numFmtId="0" fontId="1" fillId="14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vertical="center"/>
    </xf>
    <xf numFmtId="0" fontId="1" fillId="13" borderId="0" xfId="0" applyFont="1" applyFill="1" applyBorder="1" applyAlignment="1" applyProtection="1">
      <alignment vertical="center"/>
    </xf>
    <xf numFmtId="0" fontId="1" fillId="13" borderId="5" xfId="0" applyFont="1" applyFill="1" applyBorder="1" applyAlignment="1" applyProtection="1"/>
    <xf numFmtId="0" fontId="1" fillId="13" borderId="3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center" vertical="center"/>
    </xf>
    <xf numFmtId="0" fontId="1" fillId="13" borderId="15" xfId="0" applyFont="1" applyFill="1" applyBorder="1" applyAlignment="1" applyProtection="1">
      <alignment horizontal="right" wrapText="1"/>
    </xf>
    <xf numFmtId="0" fontId="1" fillId="13" borderId="15" xfId="0" applyFont="1" applyFill="1" applyBorder="1" applyAlignment="1" applyProtection="1">
      <alignment horizontal="right"/>
    </xf>
    <xf numFmtId="0" fontId="1" fillId="13" borderId="15" xfId="0" applyFont="1" applyFill="1" applyBorder="1" applyAlignment="1" applyProtection="1">
      <alignment wrapText="1"/>
    </xf>
    <xf numFmtId="0" fontId="1" fillId="13" borderId="15" xfId="0" applyFont="1" applyFill="1" applyBorder="1" applyAlignment="1" applyProtection="1"/>
    <xf numFmtId="0" fontId="1" fillId="13" borderId="3" xfId="0" applyFont="1" applyFill="1" applyBorder="1" applyAlignment="1" applyProtection="1">
      <alignment horizontal="left" vertical="center"/>
    </xf>
    <xf numFmtId="0" fontId="0" fillId="0" borderId="5" xfId="0" applyBorder="1"/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14" borderId="1" xfId="0" applyNumberFormat="1" applyFill="1" applyBorder="1" applyAlignment="1" applyProtection="1">
      <alignment horizontal="center"/>
      <protection locked="0"/>
    </xf>
    <xf numFmtId="164" fontId="0" fillId="15" borderId="1" xfId="0" applyNumberFormat="1" applyFill="1" applyBorder="1" applyAlignment="1" applyProtection="1">
      <alignment horizontal="center"/>
      <protection locked="0"/>
    </xf>
    <xf numFmtId="164" fontId="0" fillId="16" borderId="1" xfId="0" applyNumberFormat="1" applyFill="1" applyBorder="1" applyAlignment="1" applyProtection="1">
      <alignment horizontal="center"/>
      <protection locked="0"/>
    </xf>
    <xf numFmtId="164" fontId="0" fillId="5" borderId="1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1" fillId="13" borderId="4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/>
    </xf>
    <xf numFmtId="0" fontId="2" fillId="13" borderId="5" xfId="0" applyFont="1" applyFill="1" applyBorder="1" applyAlignment="1" applyProtection="1">
      <alignment vertical="center"/>
    </xf>
    <xf numFmtId="0" fontId="2" fillId="13" borderId="7" xfId="0" applyFont="1" applyFill="1" applyBorder="1" applyAlignment="1" applyProtection="1">
      <alignment vertical="center"/>
    </xf>
    <xf numFmtId="164" fontId="0" fillId="17" borderId="1" xfId="0" applyNumberFormat="1" applyFill="1" applyBorder="1" applyAlignment="1" applyProtection="1">
      <alignment horizontal="center"/>
      <protection locked="0"/>
    </xf>
    <xf numFmtId="0" fontId="1" fillId="17" borderId="1" xfId="0" applyFont="1" applyFill="1" applyBorder="1" applyAlignment="1" applyProtection="1">
      <alignment horizont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164" fontId="0" fillId="9" borderId="14" xfId="0" applyNumberFormat="1" applyFill="1" applyBorder="1" applyAlignment="1">
      <alignment horizontal="center" vertical="center"/>
    </xf>
    <xf numFmtId="164" fontId="0" fillId="9" borderId="13" xfId="0" applyNumberFormat="1" applyFill="1" applyBorder="1" applyAlignment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9" borderId="13" xfId="0" applyFont="1" applyFill="1" applyBorder="1" applyAlignment="1" applyProtection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4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164" fontId="0" fillId="10" borderId="13" xfId="0" applyNumberFormat="1" applyFill="1" applyBorder="1" applyAlignment="1">
      <alignment horizontal="center" vertical="center"/>
    </xf>
    <xf numFmtId="0" fontId="1" fillId="10" borderId="14" xfId="0" applyFont="1" applyFill="1" applyBorder="1" applyAlignment="1" applyProtection="1">
      <alignment horizontal="center" vertical="center"/>
    </xf>
    <xf numFmtId="0" fontId="1" fillId="10" borderId="7" xfId="0" applyFont="1" applyFill="1" applyBorder="1" applyAlignment="1" applyProtection="1">
      <alignment horizontal="center" vertical="center"/>
    </xf>
    <xf numFmtId="164" fontId="0" fillId="12" borderId="14" xfId="0" applyNumberFormat="1" applyFill="1" applyBorder="1" applyAlignment="1">
      <alignment horizontal="center" vertical="center"/>
    </xf>
    <xf numFmtId="164" fontId="0" fillId="12" borderId="13" xfId="0" applyNumberFormat="1" applyFill="1" applyBorder="1" applyAlignment="1">
      <alignment horizontal="center" vertical="center"/>
    </xf>
    <xf numFmtId="0" fontId="1" fillId="12" borderId="14" xfId="0" applyFont="1" applyFill="1" applyBorder="1" applyAlignment="1" applyProtection="1">
      <alignment horizontal="center" vertical="center"/>
    </xf>
    <xf numFmtId="0" fontId="1" fillId="12" borderId="13" xfId="0" applyFont="1" applyFill="1" applyBorder="1" applyAlignment="1" applyProtection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0" fillId="11" borderId="14" xfId="0" applyNumberFormat="1" applyFill="1" applyBorder="1" applyAlignment="1">
      <alignment horizontal="center" vertical="center"/>
    </xf>
    <xf numFmtId="164" fontId="0" fillId="11" borderId="13" xfId="0" applyNumberFormat="1" applyFill="1" applyBorder="1" applyAlignment="1">
      <alignment horizontal="center" vertical="center"/>
    </xf>
    <xf numFmtId="0" fontId="1" fillId="11" borderId="14" xfId="0" applyFont="1" applyFill="1" applyBorder="1" applyAlignment="1" applyProtection="1">
      <alignment horizontal="center" vertical="center"/>
    </xf>
    <xf numFmtId="0" fontId="1" fillId="11" borderId="13" xfId="0" applyFon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1" fillId="10" borderId="14" xfId="0" applyFont="1" applyFill="1" applyBorder="1" applyAlignment="1" applyProtection="1">
      <alignment horizontal="left" wrapText="1"/>
    </xf>
    <xf numFmtId="0" fontId="1" fillId="10" borderId="13" xfId="0" applyFont="1" applyFill="1" applyBorder="1" applyAlignment="1" applyProtection="1">
      <alignment horizontal="left" wrapText="1"/>
    </xf>
    <xf numFmtId="0" fontId="1" fillId="8" borderId="14" xfId="0" applyFont="1" applyFill="1" applyBorder="1" applyAlignment="1" applyProtection="1">
      <alignment horizontal="left" wrapText="1"/>
    </xf>
    <xf numFmtId="0" fontId="1" fillId="8" borderId="13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1" fillId="11" borderId="14" xfId="0" applyFont="1" applyFill="1" applyBorder="1" applyAlignment="1" applyProtection="1">
      <alignment horizontal="left" wrapText="1"/>
    </xf>
    <xf numFmtId="0" fontId="1" fillId="11" borderId="13" xfId="0" applyFont="1" applyFill="1" applyBorder="1" applyAlignment="1" applyProtection="1">
      <alignment horizontal="left" wrapText="1"/>
    </xf>
    <xf numFmtId="164" fontId="0" fillId="13" borderId="14" xfId="0" applyNumberFormat="1" applyFont="1" applyFill="1" applyBorder="1" applyAlignment="1" applyProtection="1">
      <alignment horizontal="center" vertical="center"/>
    </xf>
    <xf numFmtId="164" fontId="0" fillId="13" borderId="13" xfId="0" applyNumberFormat="1" applyFont="1" applyFill="1" applyBorder="1" applyAlignment="1" applyProtection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3" xfId="0" applyNumberForma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left" vertical="center"/>
    </xf>
    <xf numFmtId="0" fontId="2" fillId="13" borderId="9" xfId="0" applyFont="1" applyFill="1" applyBorder="1" applyAlignment="1" applyProtection="1">
      <alignment horizontal="left" vertical="center"/>
    </xf>
    <xf numFmtId="164" fontId="0" fillId="13" borderId="10" xfId="0" applyNumberFormat="1" applyFont="1" applyFill="1" applyBorder="1" applyAlignment="1" applyProtection="1">
      <alignment horizontal="center" vertical="center"/>
    </xf>
    <xf numFmtId="164" fontId="0" fillId="13" borderId="12" xfId="0" applyNumberFormat="1" applyFont="1" applyFill="1" applyBorder="1" applyAlignment="1" applyProtection="1">
      <alignment horizontal="center" vertical="center"/>
    </xf>
    <xf numFmtId="0" fontId="1" fillId="13" borderId="2" xfId="0" applyFont="1" applyFill="1" applyBorder="1" applyAlignment="1" applyProtection="1">
      <alignment horizontal="center" vertical="center" wrapText="1"/>
    </xf>
    <xf numFmtId="0" fontId="1" fillId="13" borderId="3" xfId="0" applyFont="1" applyFill="1" applyBorder="1" applyAlignment="1" applyProtection="1">
      <alignment horizontal="center" vertical="center" wrapText="1"/>
    </xf>
    <xf numFmtId="0" fontId="1" fillId="13" borderId="5" xfId="0" applyFont="1" applyFill="1" applyBorder="1" applyAlignment="1" applyProtection="1">
      <alignment horizontal="center" vertical="center" wrapText="1"/>
    </xf>
    <xf numFmtId="0" fontId="1" fillId="13" borderId="0" xfId="0" applyFont="1" applyFill="1" applyBorder="1" applyAlignment="1" applyProtection="1">
      <alignment horizontal="center" vertical="center" wrapText="1"/>
    </xf>
    <xf numFmtId="0" fontId="1" fillId="12" borderId="14" xfId="0" applyFont="1" applyFill="1" applyBorder="1" applyAlignment="1" applyProtection="1">
      <alignment horizontal="left" wrapText="1"/>
    </xf>
    <xf numFmtId="0" fontId="1" fillId="12" borderId="13" xfId="0" applyFont="1" applyFill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13" borderId="14" xfId="0" applyFont="1" applyFill="1" applyBorder="1" applyAlignment="1" applyProtection="1">
      <alignment horizontal="center" vertical="center"/>
    </xf>
    <xf numFmtId="0" fontId="1" fillId="13" borderId="1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 wrapText="1"/>
    </xf>
    <xf numFmtId="0" fontId="1" fillId="9" borderId="4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 wrapText="1"/>
    </xf>
    <xf numFmtId="0" fontId="1" fillId="6" borderId="6" xfId="0" applyFont="1" applyFill="1" applyBorder="1" applyAlignment="1" applyProtection="1">
      <alignment horizontal="center"/>
    </xf>
    <xf numFmtId="0" fontId="1" fillId="6" borderId="7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" fillId="17" borderId="14" xfId="0" applyFont="1" applyFill="1" applyBorder="1" applyAlignment="1" applyProtection="1">
      <alignment horizontal="left" wrapText="1"/>
    </xf>
    <xf numFmtId="0" fontId="1" fillId="17" borderId="13" xfId="0" applyFont="1" applyFill="1" applyBorder="1" applyAlignment="1" applyProtection="1">
      <alignment horizontal="left" wrapText="1"/>
    </xf>
    <xf numFmtId="164" fontId="0" fillId="17" borderId="10" xfId="0" applyNumberFormat="1" applyFill="1" applyBorder="1" applyAlignment="1" applyProtection="1">
      <alignment horizontal="center"/>
      <protection locked="0"/>
    </xf>
    <xf numFmtId="164" fontId="0" fillId="17" borderId="12" xfId="0" applyNumberFormat="1" applyFill="1" applyBorder="1" applyAlignment="1" applyProtection="1">
      <alignment horizontal="center"/>
      <protection locked="0"/>
    </xf>
    <xf numFmtId="164" fontId="0" fillId="17" borderId="14" xfId="0" applyNumberFormat="1" applyFill="1" applyBorder="1" applyAlignment="1">
      <alignment horizontal="center" vertical="center"/>
    </xf>
    <xf numFmtId="164" fontId="0" fillId="17" borderId="13" xfId="0" applyNumberFormat="1" applyFill="1" applyBorder="1" applyAlignment="1">
      <alignment horizontal="center" vertical="center"/>
    </xf>
    <xf numFmtId="0" fontId="1" fillId="17" borderId="14" xfId="0" applyFont="1" applyFill="1" applyBorder="1" applyAlignment="1" applyProtection="1">
      <alignment horizontal="center" vertical="center"/>
    </xf>
    <xf numFmtId="0" fontId="1" fillId="17" borderId="13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64" fontId="0" fillId="16" borderId="14" xfId="0" applyNumberFormat="1" applyFill="1" applyBorder="1" applyAlignment="1">
      <alignment horizontal="center" vertical="center"/>
    </xf>
    <xf numFmtId="164" fontId="0" fillId="16" borderId="13" xfId="0" applyNumberFormat="1" applyFill="1" applyBorder="1" applyAlignment="1">
      <alignment horizontal="center" vertical="center"/>
    </xf>
    <xf numFmtId="0" fontId="0" fillId="16" borderId="14" xfId="0" applyFill="1" applyBorder="1" applyAlignment="1" applyProtection="1">
      <alignment horizontal="center" vertical="center"/>
    </xf>
    <xf numFmtId="0" fontId="0" fillId="16" borderId="13" xfId="0" applyFill="1" applyBorder="1" applyAlignment="1" applyProtection="1">
      <alignment horizontal="center" vertical="center"/>
    </xf>
    <xf numFmtId="0" fontId="0" fillId="10" borderId="14" xfId="0" applyFill="1" applyBorder="1" applyAlignment="1" applyProtection="1">
      <alignment horizontal="center" vertical="center"/>
    </xf>
    <xf numFmtId="0" fontId="0" fillId="10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164" fontId="0" fillId="14" borderId="14" xfId="0" applyNumberFormat="1" applyFill="1" applyBorder="1" applyAlignment="1">
      <alignment horizontal="center" vertical="center"/>
    </xf>
    <xf numFmtId="164" fontId="0" fillId="14" borderId="13" xfId="0" applyNumberFormat="1" applyFill="1" applyBorder="1" applyAlignment="1">
      <alignment horizontal="center" vertical="center"/>
    </xf>
    <xf numFmtId="0" fontId="0" fillId="14" borderId="14" xfId="0" applyFill="1" applyBorder="1" applyAlignment="1" applyProtection="1">
      <alignment horizontal="center" vertical="center"/>
    </xf>
    <xf numFmtId="0" fontId="0" fillId="14" borderId="13" xfId="0" applyFill="1" applyBorder="1" applyAlignment="1" applyProtection="1">
      <alignment horizontal="center" vertical="center"/>
    </xf>
    <xf numFmtId="0" fontId="0" fillId="13" borderId="14" xfId="0" applyFill="1" applyBorder="1" applyAlignment="1" applyProtection="1">
      <alignment horizontal="center" vertical="center"/>
    </xf>
    <xf numFmtId="0" fontId="0" fillId="13" borderId="13" xfId="0" applyFill="1" applyBorder="1" applyAlignment="1" applyProtection="1">
      <alignment horizontal="center" vertical="center"/>
    </xf>
    <xf numFmtId="0" fontId="0" fillId="14" borderId="10" xfId="0" applyFill="1" applyBorder="1" applyAlignment="1" applyProtection="1">
      <alignment horizontal="center"/>
      <protection locked="0"/>
    </xf>
    <xf numFmtId="0" fontId="0" fillId="14" borderId="12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5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horizontal="center" vertical="center"/>
    </xf>
    <xf numFmtId="0" fontId="0" fillId="12" borderId="13" xfId="0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1" fillId="10" borderId="13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164" fontId="0" fillId="5" borderId="14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wrapText="1"/>
    </xf>
    <xf numFmtId="0" fontId="1" fillId="6" borderId="4" xfId="0" applyFont="1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1" fillId="14" borderId="14" xfId="0" applyFont="1" applyFill="1" applyBorder="1" applyAlignment="1" applyProtection="1">
      <alignment horizontal="left" wrapText="1"/>
    </xf>
    <xf numFmtId="0" fontId="1" fillId="14" borderId="13" xfId="0" applyFont="1" applyFill="1" applyBorder="1" applyAlignment="1" applyProtection="1">
      <alignment horizontal="left"/>
    </xf>
    <xf numFmtId="0" fontId="1" fillId="15" borderId="14" xfId="0" applyFont="1" applyFill="1" applyBorder="1" applyAlignment="1" applyProtection="1">
      <alignment horizontal="left" wrapText="1"/>
    </xf>
    <xf numFmtId="0" fontId="1" fillId="15" borderId="13" xfId="0" applyFont="1" applyFill="1" applyBorder="1" applyAlignment="1" applyProtection="1">
      <alignment horizontal="left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16" borderId="5" xfId="0" applyFont="1" applyFill="1" applyBorder="1" applyAlignment="1" applyProtection="1">
      <alignment horizontal="center" wrapText="1"/>
    </xf>
    <xf numFmtId="0" fontId="1" fillId="16" borderId="6" xfId="0" applyFont="1" applyFill="1" applyBorder="1" applyAlignment="1" applyProtection="1">
      <alignment horizontal="center"/>
    </xf>
    <xf numFmtId="0" fontId="1" fillId="16" borderId="7" xfId="0" applyFont="1" applyFill="1" applyBorder="1" applyAlignment="1" applyProtection="1">
      <alignment horizontal="center"/>
    </xf>
    <xf numFmtId="0" fontId="1" fillId="16" borderId="9" xfId="0" applyFont="1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12" xfId="0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center" vertical="center"/>
    </xf>
    <xf numFmtId="0" fontId="0" fillId="17" borderId="13" xfId="0" applyFill="1" applyBorder="1" applyAlignment="1" applyProtection="1">
      <alignment horizontal="center" vertical="center"/>
    </xf>
    <xf numFmtId="164" fontId="0" fillId="15" borderId="14" xfId="0" applyNumberFormat="1" applyFill="1" applyBorder="1" applyAlignment="1">
      <alignment horizontal="center" vertical="center"/>
    </xf>
    <xf numFmtId="164" fontId="0" fillId="15" borderId="13" xfId="0" applyNumberFormat="1" applyFill="1" applyBorder="1" applyAlignment="1">
      <alignment horizontal="center" vertical="center"/>
    </xf>
    <xf numFmtId="0" fontId="0" fillId="15" borderId="14" xfId="0" applyFill="1" applyBorder="1" applyAlignment="1" applyProtection="1">
      <alignment horizontal="center" vertical="center"/>
    </xf>
    <xf numFmtId="0" fontId="0" fillId="15" borderId="13" xfId="0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12" borderId="13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F9E40"/>
      <color rgb="FF9BEE72"/>
      <color rgb="FFAFCAEB"/>
      <color rgb="FF987FB3"/>
      <color rgb="FFC08040"/>
      <color rgb="FFFFA3FF"/>
      <color rgb="FFFFFF66"/>
      <color rgb="FFFF603B"/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8" zoomScaleNormal="100" workbookViewId="0">
      <selection activeCell="E31" sqref="E31:F31"/>
    </sheetView>
  </sheetViews>
  <sheetFormatPr defaultRowHeight="15"/>
  <cols>
    <col min="1" max="1" width="3" customWidth="1"/>
    <col min="2" max="2" width="29.7109375" customWidth="1"/>
    <col min="3" max="3" width="9.140625" style="1"/>
    <col min="5" max="5" width="9.140625" style="1"/>
    <col min="7" max="7" width="9.140625" style="1"/>
    <col min="9" max="9" width="9.140625" style="1"/>
    <col min="11" max="11" width="9.140625" style="1"/>
    <col min="13" max="14" width="9.140625" style="1"/>
  </cols>
  <sheetData>
    <row r="1" spans="1:14" ht="20.25" customHeight="1">
      <c r="A1" s="134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15.75" customHeight="1">
      <c r="A2" s="122" t="s">
        <v>5</v>
      </c>
      <c r="B2" s="115"/>
      <c r="C2" s="125" t="s">
        <v>0</v>
      </c>
      <c r="D2" s="125"/>
      <c r="E2" s="125" t="s">
        <v>1</v>
      </c>
      <c r="F2" s="125"/>
      <c r="G2" s="125" t="s">
        <v>2</v>
      </c>
      <c r="H2" s="125"/>
      <c r="I2" s="125" t="s">
        <v>3</v>
      </c>
      <c r="J2" s="125"/>
      <c r="K2" s="125" t="s">
        <v>4</v>
      </c>
      <c r="L2" s="125"/>
      <c r="M2" s="114" t="s">
        <v>35</v>
      </c>
      <c r="N2" s="115"/>
    </row>
    <row r="3" spans="1:14" ht="15.75" customHeight="1">
      <c r="A3" s="123"/>
      <c r="B3" s="117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6"/>
      <c r="N3" s="117"/>
    </row>
    <row r="4" spans="1:14" ht="15.75" customHeight="1">
      <c r="A4" s="123"/>
      <c r="B4" s="11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6"/>
      <c r="N4" s="117"/>
    </row>
    <row r="5" spans="1:14" ht="15.75" customHeight="1">
      <c r="A5" s="123"/>
      <c r="B5" s="117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6"/>
      <c r="N5" s="117"/>
    </row>
    <row r="6" spans="1:14" ht="15.75" customHeight="1">
      <c r="A6" s="123"/>
      <c r="B6" s="117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6"/>
      <c r="N6" s="117"/>
    </row>
    <row r="7" spans="1:14" ht="15.75" customHeight="1">
      <c r="A7" s="123"/>
      <c r="B7" s="117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6"/>
      <c r="N7" s="117"/>
    </row>
    <row r="8" spans="1:14" ht="15.75" customHeight="1">
      <c r="A8" s="123"/>
      <c r="B8" s="117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6"/>
      <c r="N8" s="117"/>
    </row>
    <row r="9" spans="1:14" ht="15.75" customHeight="1">
      <c r="A9" s="123"/>
      <c r="B9" s="117"/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16"/>
      <c r="N9" s="117"/>
    </row>
    <row r="10" spans="1:14" ht="15" customHeight="1">
      <c r="A10" s="124"/>
      <c r="B10" s="119"/>
      <c r="C10" s="58"/>
      <c r="D10" s="59"/>
      <c r="E10" s="58"/>
      <c r="F10" s="59"/>
      <c r="G10" s="58"/>
      <c r="H10" s="59"/>
      <c r="I10" s="58"/>
      <c r="J10" s="59"/>
      <c r="K10" s="58"/>
      <c r="L10" s="59"/>
      <c r="M10" s="118"/>
      <c r="N10" s="119"/>
    </row>
    <row r="11" spans="1:14" ht="15" customHeight="1">
      <c r="A11" s="147" t="s">
        <v>15</v>
      </c>
      <c r="B11" s="148"/>
      <c r="C11" s="145"/>
      <c r="D11" s="145"/>
      <c r="E11" s="146"/>
      <c r="F11" s="130"/>
      <c r="G11" s="130"/>
      <c r="H11" s="130"/>
      <c r="I11" s="130"/>
      <c r="J11" s="130"/>
      <c r="K11" s="130"/>
      <c r="L11" s="130"/>
      <c r="M11" s="60">
        <f>C12+E12+G12+I12+K12</f>
        <v>0</v>
      </c>
      <c r="N11" s="62" t="str">
        <f>IF(M11 &gt;= 2.5,"Yes","No")</f>
        <v>No</v>
      </c>
    </row>
    <row r="12" spans="1:14">
      <c r="A12" s="149"/>
      <c r="B12" s="150"/>
      <c r="C12" s="18"/>
      <c r="D12" s="13" t="s">
        <v>18</v>
      </c>
      <c r="E12" s="26"/>
      <c r="F12" s="13" t="s">
        <v>18</v>
      </c>
      <c r="G12" s="18"/>
      <c r="H12" s="13" t="s">
        <v>18</v>
      </c>
      <c r="I12" s="18"/>
      <c r="J12" s="13" t="s">
        <v>18</v>
      </c>
      <c r="K12" s="18"/>
      <c r="L12" s="13" t="s">
        <v>18</v>
      </c>
      <c r="M12" s="61"/>
      <c r="N12" s="63"/>
    </row>
    <row r="13" spans="1:14" ht="15" customHeight="1">
      <c r="A13" s="107" t="s">
        <v>10</v>
      </c>
      <c r="B13" s="10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48"/>
    </row>
    <row r="14" spans="1:14">
      <c r="A14" s="109"/>
      <c r="B14" s="1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5"/>
      <c r="N14" s="49"/>
    </row>
    <row r="15" spans="1:14" ht="15" customHeight="1">
      <c r="A15" s="36"/>
      <c r="B15" s="111" t="s">
        <v>11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73">
        <f>C16+E16+G16+I16+K16</f>
        <v>0</v>
      </c>
      <c r="N15" s="75" t="str">
        <f>IF(M15 &gt;= 0.5,"Yes","No")</f>
        <v>No</v>
      </c>
    </row>
    <row r="16" spans="1:14">
      <c r="A16" s="37"/>
      <c r="B16" s="112"/>
      <c r="C16" s="19"/>
      <c r="D16" s="14" t="s">
        <v>18</v>
      </c>
      <c r="E16" s="19"/>
      <c r="F16" s="14" t="s">
        <v>18</v>
      </c>
      <c r="G16" s="19"/>
      <c r="H16" s="14" t="s">
        <v>18</v>
      </c>
      <c r="I16" s="19"/>
      <c r="J16" s="14" t="s">
        <v>18</v>
      </c>
      <c r="K16" s="19"/>
      <c r="L16" s="14" t="s">
        <v>18</v>
      </c>
      <c r="M16" s="74"/>
      <c r="N16" s="76"/>
    </row>
    <row r="17" spans="1:17" ht="15" customHeight="1">
      <c r="A17" s="27"/>
      <c r="B17" s="89" t="s">
        <v>12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9">
        <f>C18+E18+G18+I18+K18</f>
        <v>0</v>
      </c>
      <c r="N17" s="71" t="str">
        <f>IF(M17 &gt;= 0.75,"Yes","No")</f>
        <v>No</v>
      </c>
    </row>
    <row r="18" spans="1:17">
      <c r="A18" s="37"/>
      <c r="B18" s="90"/>
      <c r="C18" s="17"/>
      <c r="D18" s="11" t="s">
        <v>18</v>
      </c>
      <c r="E18" s="17"/>
      <c r="F18" s="11" t="s">
        <v>18</v>
      </c>
      <c r="G18" s="17"/>
      <c r="H18" s="11" t="s">
        <v>18</v>
      </c>
      <c r="I18" s="17"/>
      <c r="J18" s="11" t="s">
        <v>18</v>
      </c>
      <c r="K18" s="17"/>
      <c r="L18" s="11" t="s">
        <v>18</v>
      </c>
      <c r="M18" s="70"/>
      <c r="N18" s="72"/>
      <c r="O18" s="41"/>
    </row>
    <row r="19" spans="1:17" ht="15" customHeight="1">
      <c r="A19" s="36"/>
      <c r="B19" s="91" t="s">
        <v>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99">
        <f>C20+E20+G20+I20+K20</f>
        <v>0</v>
      </c>
      <c r="N19" s="67" t="str">
        <f>IF(M19 &gt;= 0.5,"Yes","No")</f>
        <v>No</v>
      </c>
    </row>
    <row r="20" spans="1:17">
      <c r="A20" s="37"/>
      <c r="B20" s="92"/>
      <c r="C20" s="20"/>
      <c r="D20" s="10" t="s">
        <v>18</v>
      </c>
      <c r="E20" s="20"/>
      <c r="F20" s="10" t="s">
        <v>18</v>
      </c>
      <c r="G20" s="20"/>
      <c r="H20" s="10" t="s">
        <v>18</v>
      </c>
      <c r="I20" s="20"/>
      <c r="J20" s="10" t="s">
        <v>18</v>
      </c>
      <c r="K20" s="20"/>
      <c r="L20" s="10" t="s">
        <v>18</v>
      </c>
      <c r="M20" s="100"/>
      <c r="N20" s="68"/>
      <c r="Q20" s="4"/>
    </row>
    <row r="21" spans="1:17" ht="15" customHeight="1">
      <c r="A21" s="38"/>
      <c r="B21" s="93" t="s">
        <v>14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84">
        <f>C22+E22+G22+I22+K22</f>
        <v>0</v>
      </c>
      <c r="N21" s="86" t="str">
        <f>IF(M21 &gt;= 0.5,"Yes","No")</f>
        <v>No</v>
      </c>
    </row>
    <row r="22" spans="1:17">
      <c r="A22" s="39"/>
      <c r="B22" s="94"/>
      <c r="C22" s="21"/>
      <c r="D22" s="5" t="s">
        <v>18</v>
      </c>
      <c r="E22" s="21"/>
      <c r="F22" s="5" t="s">
        <v>18</v>
      </c>
      <c r="G22" s="21"/>
      <c r="H22" s="5" t="s">
        <v>18</v>
      </c>
      <c r="I22" s="21"/>
      <c r="J22" s="5" t="s">
        <v>18</v>
      </c>
      <c r="K22" s="21"/>
      <c r="L22" s="5" t="s">
        <v>18</v>
      </c>
      <c r="M22" s="85"/>
      <c r="N22" s="87"/>
    </row>
    <row r="23" spans="1:17" ht="15" customHeight="1">
      <c r="A23" s="38"/>
      <c r="B23" s="95" t="s">
        <v>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80">
        <f>C24+E24+G24+I24+K24</f>
        <v>0</v>
      </c>
      <c r="N23" s="82" t="str">
        <f>IF(M23 &gt;= 0.5,"Yes","No")</f>
        <v>No</v>
      </c>
    </row>
    <row r="24" spans="1:17">
      <c r="A24" s="39"/>
      <c r="B24" s="96"/>
      <c r="C24" s="22"/>
      <c r="D24" s="12" t="s">
        <v>18</v>
      </c>
      <c r="E24" s="22"/>
      <c r="F24" s="12" t="s">
        <v>18</v>
      </c>
      <c r="G24" s="22"/>
      <c r="H24" s="12" t="s">
        <v>18</v>
      </c>
      <c r="I24" s="22"/>
      <c r="J24" s="12" t="s">
        <v>18</v>
      </c>
      <c r="K24" s="22"/>
      <c r="L24" s="12" t="s">
        <v>18</v>
      </c>
      <c r="M24" s="81"/>
      <c r="N24" s="83"/>
    </row>
    <row r="25" spans="1:17">
      <c r="A25" s="33"/>
      <c r="B25" s="155" t="s">
        <v>36</v>
      </c>
      <c r="C25" s="157"/>
      <c r="D25" s="158"/>
      <c r="E25" s="157"/>
      <c r="F25" s="158"/>
      <c r="G25" s="157"/>
      <c r="H25" s="158"/>
      <c r="I25" s="157"/>
      <c r="J25" s="158"/>
      <c r="K25" s="157"/>
      <c r="L25" s="158"/>
      <c r="M25" s="159">
        <f>C26+E26+G26+I26+K26</f>
        <v>0</v>
      </c>
      <c r="N25" s="161"/>
    </row>
    <row r="26" spans="1:17">
      <c r="A26" s="33"/>
      <c r="B26" s="156"/>
      <c r="C26" s="52"/>
      <c r="D26" s="53" t="s">
        <v>18</v>
      </c>
      <c r="E26" s="52"/>
      <c r="F26" s="53" t="s">
        <v>18</v>
      </c>
      <c r="G26" s="52"/>
      <c r="H26" s="53" t="s">
        <v>18</v>
      </c>
      <c r="I26" s="52"/>
      <c r="J26" s="53" t="s">
        <v>18</v>
      </c>
      <c r="K26" s="52"/>
      <c r="L26" s="53" t="s">
        <v>18</v>
      </c>
      <c r="M26" s="160"/>
      <c r="N26" s="162"/>
    </row>
    <row r="27" spans="1:17" ht="15" customHeight="1">
      <c r="A27" s="50"/>
      <c r="B27" s="103" t="s">
        <v>34</v>
      </c>
      <c r="C27" s="105">
        <f>SUM(C16+C18+C20+C22+C24+C26)</f>
        <v>0</v>
      </c>
      <c r="D27" s="106"/>
      <c r="E27" s="105">
        <f>SUM(E16+E18+E20+E22+E24+E26)</f>
        <v>0</v>
      </c>
      <c r="F27" s="106"/>
      <c r="G27" s="105">
        <f>SUM(G16+G18+G20+G22+G24+G26)</f>
        <v>0</v>
      </c>
      <c r="H27" s="106"/>
      <c r="I27" s="105">
        <f>SUM(I16+I18+I20+I22+I24+I26)</f>
        <v>0</v>
      </c>
      <c r="J27" s="106"/>
      <c r="K27" s="105">
        <f>SUM(K16+K18+K20+K22+K24+K26)</f>
        <v>0</v>
      </c>
      <c r="L27" s="106"/>
      <c r="M27" s="97">
        <f>SUM(M15+M17+M19+M21+M23+M25)</f>
        <v>0</v>
      </c>
      <c r="N27" s="120" t="str">
        <f>IF(M27 &gt;= 3.75,"Yes","No")</f>
        <v>No</v>
      </c>
    </row>
    <row r="28" spans="1:17" ht="15.75" customHeight="1">
      <c r="A28" s="51"/>
      <c r="B28" s="104"/>
      <c r="C28" s="163" t="str">
        <f>IF(C27 &gt;= 0.75,"Yes","No")</f>
        <v>No</v>
      </c>
      <c r="D28" s="163"/>
      <c r="E28" s="163" t="str">
        <f>IF(E27 &gt;= 0.75,"Yes","No")</f>
        <v>No</v>
      </c>
      <c r="F28" s="163"/>
      <c r="G28" s="163" t="str">
        <f>IF(G27 &gt;= 0.75,"Yes","No")</f>
        <v>No</v>
      </c>
      <c r="H28" s="163"/>
      <c r="I28" s="163" t="str">
        <f>IF(I27 &gt;= 0.75,"Yes","No")</f>
        <v>No</v>
      </c>
      <c r="J28" s="163"/>
      <c r="K28" s="163" t="str">
        <f>IF(K27 &gt;= 0.75,"Yes","No")</f>
        <v>No</v>
      </c>
      <c r="L28" s="163"/>
      <c r="M28" s="98"/>
      <c r="N28" s="121"/>
    </row>
    <row r="29" spans="1:17">
      <c r="A29" s="151" t="s">
        <v>16</v>
      </c>
      <c r="B29" s="15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77">
        <f>C30+E30+G30+I30+K30</f>
        <v>0</v>
      </c>
      <c r="N29" s="79" t="str">
        <f>IF(AND(M29&gt;=8,M29&lt;=9),"Yes","No")</f>
        <v>No</v>
      </c>
    </row>
    <row r="30" spans="1:17">
      <c r="A30" s="153"/>
      <c r="B30" s="154"/>
      <c r="C30" s="23"/>
      <c r="D30" s="9" t="s">
        <v>19</v>
      </c>
      <c r="E30" s="23"/>
      <c r="F30" s="9" t="s">
        <v>19</v>
      </c>
      <c r="G30" s="23"/>
      <c r="H30" s="9" t="s">
        <v>19</v>
      </c>
      <c r="I30" s="23"/>
      <c r="J30" s="9" t="s">
        <v>19</v>
      </c>
      <c r="K30" s="23"/>
      <c r="L30" s="9" t="s">
        <v>19</v>
      </c>
      <c r="M30" s="78"/>
      <c r="N30" s="79"/>
    </row>
    <row r="31" spans="1:17">
      <c r="A31" s="137" t="s">
        <v>17</v>
      </c>
      <c r="B31" s="138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64">
        <f>C32+E32+G32+I32+K32</f>
        <v>0</v>
      </c>
      <c r="N31" s="66" t="str">
        <f>IF(AND(M31&gt;=8,M31&lt;=10),"Yes","No")</f>
        <v>No</v>
      </c>
    </row>
    <row r="32" spans="1:17">
      <c r="A32" s="139"/>
      <c r="B32" s="140"/>
      <c r="C32" s="24"/>
      <c r="D32" s="6" t="s">
        <v>19</v>
      </c>
      <c r="E32" s="24"/>
      <c r="F32" s="6" t="s">
        <v>19</v>
      </c>
      <c r="G32" s="24"/>
      <c r="H32" s="6" t="s">
        <v>19</v>
      </c>
      <c r="I32" s="24"/>
      <c r="J32" s="6" t="s">
        <v>19</v>
      </c>
      <c r="K32" s="24"/>
      <c r="L32" s="6" t="s">
        <v>19</v>
      </c>
      <c r="M32" s="65"/>
      <c r="N32" s="66"/>
    </row>
    <row r="33" spans="1:14">
      <c r="A33" s="141" t="s">
        <v>20</v>
      </c>
      <c r="B33" s="14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54">
        <f>C34+E34+G34+I34+K34</f>
        <v>0</v>
      </c>
      <c r="N33" s="56" t="str">
        <f>IF(M33 &gt;= 5,"Yes","No")</f>
        <v>No</v>
      </c>
    </row>
    <row r="34" spans="1:14">
      <c r="A34" s="143"/>
      <c r="B34" s="144"/>
      <c r="C34" s="25"/>
      <c r="D34" s="7" t="s">
        <v>18</v>
      </c>
      <c r="E34" s="25"/>
      <c r="F34" s="7" t="s">
        <v>18</v>
      </c>
      <c r="G34" s="25"/>
      <c r="H34" s="7" t="s">
        <v>18</v>
      </c>
      <c r="I34" s="25"/>
      <c r="J34" s="7" t="s">
        <v>18</v>
      </c>
      <c r="K34" s="25"/>
      <c r="L34" s="7" t="s">
        <v>18</v>
      </c>
      <c r="M34" s="55"/>
      <c r="N34" s="57"/>
    </row>
    <row r="35" spans="1:14">
      <c r="A35" s="2"/>
      <c r="B35" s="2"/>
      <c r="C35" s="3"/>
      <c r="D35" s="2"/>
      <c r="E35" s="3"/>
      <c r="F35" s="2"/>
      <c r="G35" s="3"/>
      <c r="H35" s="2"/>
      <c r="I35" s="3"/>
      <c r="J35" s="2"/>
      <c r="K35" s="3"/>
      <c r="L35" s="2"/>
      <c r="M35" s="3"/>
      <c r="N35" s="3"/>
    </row>
  </sheetData>
  <sheetProtection password="D9A3" sheet="1" objects="1" scenarios="1" selectLockedCells="1"/>
  <mergeCells count="142">
    <mergeCell ref="A1:N1"/>
    <mergeCell ref="A31:B32"/>
    <mergeCell ref="A33:B34"/>
    <mergeCell ref="C11:D11"/>
    <mergeCell ref="E11:F11"/>
    <mergeCell ref="G11:H11"/>
    <mergeCell ref="A11:B12"/>
    <mergeCell ref="A29:B30"/>
    <mergeCell ref="C15:D15"/>
    <mergeCell ref="K17:L17"/>
    <mergeCell ref="I17:J17"/>
    <mergeCell ref="B25:B26"/>
    <mergeCell ref="C25:D25"/>
    <mergeCell ref="E25:F25"/>
    <mergeCell ref="G25:H25"/>
    <mergeCell ref="I25:J25"/>
    <mergeCell ref="K25:L25"/>
    <mergeCell ref="M25:M26"/>
    <mergeCell ref="N25:N26"/>
    <mergeCell ref="C28:D28"/>
    <mergeCell ref="E28:F28"/>
    <mergeCell ref="G28:H28"/>
    <mergeCell ref="I28:J28"/>
    <mergeCell ref="K28:L28"/>
    <mergeCell ref="K11:L11"/>
    <mergeCell ref="I11:J11"/>
    <mergeCell ref="K8:L8"/>
    <mergeCell ref="C33:D33"/>
    <mergeCell ref="K29:L29"/>
    <mergeCell ref="I29:J29"/>
    <mergeCell ref="G29:H29"/>
    <mergeCell ref="E29:F29"/>
    <mergeCell ref="C29:D29"/>
    <mergeCell ref="K31:L31"/>
    <mergeCell ref="I31:J31"/>
    <mergeCell ref="G31:H31"/>
    <mergeCell ref="E31:F31"/>
    <mergeCell ref="C31:D31"/>
    <mergeCell ref="K23:L23"/>
    <mergeCell ref="I23:J23"/>
    <mergeCell ref="G23:H23"/>
    <mergeCell ref="G17:H17"/>
    <mergeCell ref="E17:F17"/>
    <mergeCell ref="C17:D17"/>
    <mergeCell ref="C23:D23"/>
    <mergeCell ref="K19:L19"/>
    <mergeCell ref="I19:J19"/>
    <mergeCell ref="G19:H19"/>
    <mergeCell ref="G33:H33"/>
    <mergeCell ref="E33:F33"/>
    <mergeCell ref="E23:F23"/>
    <mergeCell ref="K15:L15"/>
    <mergeCell ref="I15:J15"/>
    <mergeCell ref="G15:H15"/>
    <mergeCell ref="E15:F15"/>
    <mergeCell ref="E19:F19"/>
    <mergeCell ref="K21:L21"/>
    <mergeCell ref="I21:J21"/>
    <mergeCell ref="G21:H21"/>
    <mergeCell ref="E21:F21"/>
    <mergeCell ref="E27:F27"/>
    <mergeCell ref="G27:H27"/>
    <mergeCell ref="I27:J27"/>
    <mergeCell ref="K27:L27"/>
    <mergeCell ref="K5:L5"/>
    <mergeCell ref="K4:L4"/>
    <mergeCell ref="I3:J3"/>
    <mergeCell ref="A2:B10"/>
    <mergeCell ref="C3:D3"/>
    <mergeCell ref="C4:D4"/>
    <mergeCell ref="C5:D5"/>
    <mergeCell ref="C6:D6"/>
    <mergeCell ref="C7:D7"/>
    <mergeCell ref="C8:D8"/>
    <mergeCell ref="C2:D2"/>
    <mergeCell ref="C9:D9"/>
    <mergeCell ref="E2:F2"/>
    <mergeCell ref="G2:H2"/>
    <mergeCell ref="I2:J2"/>
    <mergeCell ref="K2:L2"/>
    <mergeCell ref="E9:F9"/>
    <mergeCell ref="G9:H9"/>
    <mergeCell ref="I9:J9"/>
    <mergeCell ref="K9:L9"/>
    <mergeCell ref="A13:B14"/>
    <mergeCell ref="B15:B16"/>
    <mergeCell ref="E8:F8"/>
    <mergeCell ref="M2:N10"/>
    <mergeCell ref="N27:N28"/>
    <mergeCell ref="G8:H8"/>
    <mergeCell ref="G7:H7"/>
    <mergeCell ref="G6:H6"/>
    <mergeCell ref="G5:H5"/>
    <mergeCell ref="G4:H4"/>
    <mergeCell ref="G3:H3"/>
    <mergeCell ref="K3:L3"/>
    <mergeCell ref="I8:J8"/>
    <mergeCell ref="I7:J7"/>
    <mergeCell ref="I6:J6"/>
    <mergeCell ref="I5:J5"/>
    <mergeCell ref="I4:J4"/>
    <mergeCell ref="E7:F7"/>
    <mergeCell ref="E6:F6"/>
    <mergeCell ref="E5:F5"/>
    <mergeCell ref="E4:F4"/>
    <mergeCell ref="E3:F3"/>
    <mergeCell ref="K7:L7"/>
    <mergeCell ref="K6:L6"/>
    <mergeCell ref="B17:B18"/>
    <mergeCell ref="B19:B20"/>
    <mergeCell ref="B21:B22"/>
    <mergeCell ref="B23:B24"/>
    <mergeCell ref="M27:M28"/>
    <mergeCell ref="M19:M20"/>
    <mergeCell ref="C19:D19"/>
    <mergeCell ref="C21:D21"/>
    <mergeCell ref="B27:B28"/>
    <mergeCell ref="C27:D27"/>
    <mergeCell ref="M33:M34"/>
    <mergeCell ref="N33:N34"/>
    <mergeCell ref="C10:D10"/>
    <mergeCell ref="E10:F10"/>
    <mergeCell ref="G10:H10"/>
    <mergeCell ref="I10:J10"/>
    <mergeCell ref="K10:L10"/>
    <mergeCell ref="M11:M12"/>
    <mergeCell ref="N11:N12"/>
    <mergeCell ref="M31:M32"/>
    <mergeCell ref="N31:N32"/>
    <mergeCell ref="N19:N20"/>
    <mergeCell ref="M17:M18"/>
    <mergeCell ref="N17:N18"/>
    <mergeCell ref="M15:M16"/>
    <mergeCell ref="N15:N16"/>
    <mergeCell ref="M29:M30"/>
    <mergeCell ref="N29:N30"/>
    <mergeCell ref="M23:M24"/>
    <mergeCell ref="N23:N24"/>
    <mergeCell ref="M21:M22"/>
    <mergeCell ref="N21:N22"/>
    <mergeCell ref="K33:L33"/>
    <mergeCell ref="I33:J33"/>
  </mergeCells>
  <pageMargins left="0.7" right="0.45" top="1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Normal="100" workbookViewId="0">
      <selection activeCell="C29" sqref="C29:D29"/>
    </sheetView>
  </sheetViews>
  <sheetFormatPr defaultRowHeight="15"/>
  <cols>
    <col min="1" max="1" width="3" customWidth="1"/>
    <col min="2" max="2" width="29.7109375" customWidth="1"/>
    <col min="3" max="14" width="9.140625" customWidth="1"/>
  </cols>
  <sheetData>
    <row r="1" spans="1:14" ht="20.25" customHeight="1">
      <c r="A1" s="134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15.75" customHeight="1">
      <c r="A2" s="122" t="s">
        <v>5</v>
      </c>
      <c r="B2" s="115"/>
      <c r="C2" s="185" t="s">
        <v>0</v>
      </c>
      <c r="D2" s="186"/>
      <c r="E2" s="185" t="s">
        <v>1</v>
      </c>
      <c r="F2" s="186"/>
      <c r="G2" s="185" t="s">
        <v>2</v>
      </c>
      <c r="H2" s="186"/>
      <c r="I2" s="185" t="s">
        <v>3</v>
      </c>
      <c r="J2" s="186"/>
      <c r="K2" s="185" t="s">
        <v>4</v>
      </c>
      <c r="L2" s="186"/>
      <c r="M2" s="114" t="s">
        <v>35</v>
      </c>
      <c r="N2" s="115"/>
    </row>
    <row r="3" spans="1:14" ht="15.75" customHeight="1">
      <c r="A3" s="123"/>
      <c r="B3" s="117"/>
      <c r="C3" s="126"/>
      <c r="D3" s="127"/>
      <c r="E3" s="126"/>
      <c r="F3" s="127"/>
      <c r="G3" s="126"/>
      <c r="H3" s="127"/>
      <c r="I3" s="126"/>
      <c r="J3" s="127"/>
      <c r="K3" s="126"/>
      <c r="L3" s="127"/>
      <c r="M3" s="116"/>
      <c r="N3" s="117"/>
    </row>
    <row r="4" spans="1:14" ht="15.75" customHeight="1">
      <c r="A4" s="123"/>
      <c r="B4" s="117"/>
      <c r="C4" s="126"/>
      <c r="D4" s="127"/>
      <c r="E4" s="126"/>
      <c r="F4" s="127"/>
      <c r="G4" s="126"/>
      <c r="H4" s="127"/>
      <c r="I4" s="126"/>
      <c r="J4" s="127"/>
      <c r="K4" s="126"/>
      <c r="L4" s="127"/>
      <c r="M4" s="116"/>
      <c r="N4" s="117"/>
    </row>
    <row r="5" spans="1:14" ht="15.75" customHeight="1">
      <c r="A5" s="123"/>
      <c r="B5" s="117"/>
      <c r="C5" s="126"/>
      <c r="D5" s="127"/>
      <c r="E5" s="126"/>
      <c r="F5" s="127"/>
      <c r="G5" s="126"/>
      <c r="H5" s="127"/>
      <c r="I5" s="126"/>
      <c r="J5" s="127"/>
      <c r="K5" s="126"/>
      <c r="L5" s="127"/>
      <c r="M5" s="116"/>
      <c r="N5" s="117"/>
    </row>
    <row r="6" spans="1:14" ht="15.75" customHeight="1">
      <c r="A6" s="123"/>
      <c r="B6" s="117"/>
      <c r="C6" s="126"/>
      <c r="D6" s="127"/>
      <c r="E6" s="126"/>
      <c r="F6" s="127"/>
      <c r="G6" s="126"/>
      <c r="H6" s="127"/>
      <c r="I6" s="126"/>
      <c r="J6" s="127"/>
      <c r="K6" s="126"/>
      <c r="L6" s="127"/>
      <c r="M6" s="116"/>
      <c r="N6" s="117"/>
    </row>
    <row r="7" spans="1:14" ht="15.75" customHeight="1">
      <c r="A7" s="123"/>
      <c r="B7" s="117"/>
      <c r="C7" s="126"/>
      <c r="D7" s="127"/>
      <c r="E7" s="126"/>
      <c r="F7" s="127"/>
      <c r="G7" s="126"/>
      <c r="H7" s="127"/>
      <c r="I7" s="126"/>
      <c r="J7" s="127"/>
      <c r="K7" s="126"/>
      <c r="L7" s="127"/>
      <c r="M7" s="116"/>
      <c r="N7" s="117"/>
    </row>
    <row r="8" spans="1:14" ht="15.75" customHeight="1">
      <c r="A8" s="123"/>
      <c r="B8" s="117"/>
      <c r="C8" s="126"/>
      <c r="D8" s="127"/>
      <c r="E8" s="126"/>
      <c r="F8" s="127"/>
      <c r="G8" s="126"/>
      <c r="H8" s="127"/>
      <c r="I8" s="126"/>
      <c r="J8" s="127"/>
      <c r="K8" s="126"/>
      <c r="L8" s="127"/>
      <c r="M8" s="116"/>
      <c r="N8" s="117"/>
    </row>
    <row r="9" spans="1:14" ht="15.75" customHeight="1">
      <c r="A9" s="123"/>
      <c r="B9" s="117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6"/>
      <c r="N9" s="117"/>
    </row>
    <row r="10" spans="1:14" ht="15.75" customHeight="1">
      <c r="A10" s="124"/>
      <c r="B10" s="119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18"/>
      <c r="N10" s="119"/>
    </row>
    <row r="11" spans="1:14" ht="15" customHeight="1">
      <c r="A11" s="202" t="s">
        <v>15</v>
      </c>
      <c r="B11" s="203"/>
      <c r="C11" s="206"/>
      <c r="D11" s="207"/>
      <c r="E11" s="206"/>
      <c r="F11" s="207"/>
      <c r="G11" s="206"/>
      <c r="H11" s="207"/>
      <c r="I11" s="206"/>
      <c r="J11" s="207"/>
      <c r="K11" s="206"/>
      <c r="L11" s="207"/>
      <c r="M11" s="200">
        <f>C12+E12+G12+I12+K12</f>
        <v>0</v>
      </c>
      <c r="N11" s="190" t="str">
        <f>IF(M11 &gt;= 2.5,"Yes","No")</f>
        <v>No</v>
      </c>
    </row>
    <row r="12" spans="1:14">
      <c r="A12" s="204"/>
      <c r="B12" s="205"/>
      <c r="C12" s="42"/>
      <c r="D12" s="8" t="s">
        <v>18</v>
      </c>
      <c r="E12" s="46"/>
      <c r="F12" s="8" t="s">
        <v>18</v>
      </c>
      <c r="G12" s="42"/>
      <c r="H12" s="8" t="s">
        <v>18</v>
      </c>
      <c r="I12" s="42"/>
      <c r="J12" s="8" t="s">
        <v>18</v>
      </c>
      <c r="K12" s="42"/>
      <c r="L12" s="8" t="s">
        <v>18</v>
      </c>
      <c r="M12" s="201"/>
      <c r="N12" s="191"/>
    </row>
    <row r="13" spans="1:14">
      <c r="A13" s="107" t="s">
        <v>33</v>
      </c>
      <c r="B13" s="18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4"/>
      <c r="N13" s="48"/>
    </row>
    <row r="14" spans="1:14">
      <c r="A14" s="188"/>
      <c r="B14" s="18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49"/>
    </row>
    <row r="15" spans="1:14" ht="15" customHeight="1">
      <c r="A15" s="33"/>
      <c r="B15" s="111" t="s">
        <v>21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73">
        <f>C16+E16+G16+I16+K16</f>
        <v>0</v>
      </c>
      <c r="N15" s="192" t="str">
        <f>IF(M15 &gt;= 0.5,"Yes","No")</f>
        <v>No</v>
      </c>
    </row>
    <row r="16" spans="1:14">
      <c r="A16" s="33"/>
      <c r="B16" s="112"/>
      <c r="C16" s="19"/>
      <c r="D16" s="14" t="s">
        <v>18</v>
      </c>
      <c r="E16" s="19"/>
      <c r="F16" s="14" t="s">
        <v>18</v>
      </c>
      <c r="G16" s="19"/>
      <c r="H16" s="14" t="s">
        <v>18</v>
      </c>
      <c r="I16" s="19"/>
      <c r="J16" s="14" t="s">
        <v>18</v>
      </c>
      <c r="K16" s="19"/>
      <c r="L16" s="14" t="s">
        <v>18</v>
      </c>
      <c r="M16" s="74"/>
      <c r="N16" s="193"/>
    </row>
    <row r="17" spans="1:14" ht="15" customHeight="1">
      <c r="A17" s="33"/>
      <c r="B17" s="89" t="s">
        <v>23</v>
      </c>
      <c r="C17" s="196"/>
      <c r="D17" s="197"/>
      <c r="E17" s="196"/>
      <c r="F17" s="197"/>
      <c r="G17" s="196"/>
      <c r="H17" s="197"/>
      <c r="I17" s="196"/>
      <c r="J17" s="197"/>
      <c r="K17" s="196"/>
      <c r="L17" s="197"/>
      <c r="M17" s="69">
        <f>C18+E18+G18+I18+K18</f>
        <v>0</v>
      </c>
      <c r="N17" s="172" t="str">
        <f>IF(M17 &gt;= 0.75,"Yes","No")</f>
        <v>No</v>
      </c>
    </row>
    <row r="18" spans="1:14">
      <c r="A18" s="33"/>
      <c r="B18" s="198"/>
      <c r="C18" s="17"/>
      <c r="D18" s="11" t="s">
        <v>18</v>
      </c>
      <c r="E18" s="17"/>
      <c r="F18" s="11" t="s">
        <v>18</v>
      </c>
      <c r="G18" s="17"/>
      <c r="H18" s="11" t="s">
        <v>18</v>
      </c>
      <c r="I18" s="17"/>
      <c r="J18" s="11" t="s">
        <v>18</v>
      </c>
      <c r="K18" s="17"/>
      <c r="L18" s="11" t="s">
        <v>18</v>
      </c>
      <c r="M18" s="70"/>
      <c r="N18" s="173"/>
    </row>
    <row r="19" spans="1:14" ht="15" customHeight="1">
      <c r="A19" s="33"/>
      <c r="B19" s="91" t="s">
        <v>13</v>
      </c>
      <c r="C19" s="194"/>
      <c r="D19" s="195"/>
      <c r="E19" s="194"/>
      <c r="F19" s="195"/>
      <c r="G19" s="194"/>
      <c r="H19" s="195"/>
      <c r="I19" s="194"/>
      <c r="J19" s="195"/>
      <c r="K19" s="194"/>
      <c r="L19" s="195"/>
      <c r="M19" s="99">
        <f>C20+E20+G20+I20+K20</f>
        <v>0</v>
      </c>
      <c r="N19" s="174" t="str">
        <f>IF(M19 &gt;= 0.5,"Yes","No")</f>
        <v>No</v>
      </c>
    </row>
    <row r="20" spans="1:14">
      <c r="A20" s="33"/>
      <c r="B20" s="199"/>
      <c r="C20" s="20"/>
      <c r="D20" s="10" t="s">
        <v>18</v>
      </c>
      <c r="E20" s="20"/>
      <c r="F20" s="10" t="s">
        <v>18</v>
      </c>
      <c r="G20" s="20"/>
      <c r="H20" s="10" t="s">
        <v>18</v>
      </c>
      <c r="I20" s="20"/>
      <c r="J20" s="10" t="s">
        <v>18</v>
      </c>
      <c r="K20" s="20"/>
      <c r="L20" s="10" t="s">
        <v>18</v>
      </c>
      <c r="M20" s="100"/>
      <c r="N20" s="175"/>
    </row>
    <row r="21" spans="1:14" ht="15" customHeight="1">
      <c r="A21" s="33"/>
      <c r="B21" s="212" t="s">
        <v>22</v>
      </c>
      <c r="C21" s="182"/>
      <c r="D21" s="183"/>
      <c r="E21" s="182"/>
      <c r="F21" s="183"/>
      <c r="G21" s="182"/>
      <c r="H21" s="183"/>
      <c r="I21" s="182"/>
      <c r="J21" s="183"/>
      <c r="K21" s="182"/>
      <c r="L21" s="183"/>
      <c r="M21" s="176">
        <f>C22+E22+G22+I22+K22</f>
        <v>0</v>
      </c>
      <c r="N21" s="178" t="str">
        <f>IF(M21 &gt;= 0.5,"Yes","No")</f>
        <v>No</v>
      </c>
    </row>
    <row r="22" spans="1:14">
      <c r="A22" s="33"/>
      <c r="B22" s="213"/>
      <c r="C22" s="43"/>
      <c r="D22" s="28" t="s">
        <v>18</v>
      </c>
      <c r="E22" s="43"/>
      <c r="F22" s="28" t="s">
        <v>18</v>
      </c>
      <c r="G22" s="43"/>
      <c r="H22" s="28" t="s">
        <v>18</v>
      </c>
      <c r="I22" s="43"/>
      <c r="J22" s="28" t="s">
        <v>18</v>
      </c>
      <c r="K22" s="43"/>
      <c r="L22" s="28" t="s">
        <v>18</v>
      </c>
      <c r="M22" s="177"/>
      <c r="N22" s="179"/>
    </row>
    <row r="23" spans="1:14" ht="15" customHeight="1">
      <c r="A23" s="33"/>
      <c r="B23" s="214" t="s">
        <v>9</v>
      </c>
      <c r="C23" s="216"/>
      <c r="D23" s="217"/>
      <c r="E23" s="216"/>
      <c r="F23" s="217"/>
      <c r="G23" s="216"/>
      <c r="H23" s="217"/>
      <c r="I23" s="216"/>
      <c r="J23" s="217"/>
      <c r="K23" s="216"/>
      <c r="L23" s="217"/>
      <c r="M23" s="228">
        <f>C24+E24+G24+I24+K24</f>
        <v>0</v>
      </c>
      <c r="N23" s="230" t="str">
        <f>IF(M23 &gt;= 0.5,"Yes","No")</f>
        <v>No</v>
      </c>
    </row>
    <row r="24" spans="1:14">
      <c r="A24" s="33"/>
      <c r="B24" s="215"/>
      <c r="C24" s="44"/>
      <c r="D24" s="29" t="s">
        <v>18</v>
      </c>
      <c r="E24" s="44"/>
      <c r="F24" s="29" t="s">
        <v>18</v>
      </c>
      <c r="G24" s="44"/>
      <c r="H24" s="29" t="s">
        <v>18</v>
      </c>
      <c r="I24" s="44"/>
      <c r="J24" s="29" t="s">
        <v>18</v>
      </c>
      <c r="K24" s="44"/>
      <c r="L24" s="29" t="s">
        <v>18</v>
      </c>
      <c r="M24" s="229"/>
      <c r="N24" s="231"/>
    </row>
    <row r="25" spans="1:14">
      <c r="A25" s="33"/>
      <c r="B25" s="155" t="s">
        <v>36</v>
      </c>
      <c r="C25" s="157"/>
      <c r="D25" s="158"/>
      <c r="E25" s="157"/>
      <c r="F25" s="158"/>
      <c r="G25" s="157"/>
      <c r="H25" s="158"/>
      <c r="I25" s="157"/>
      <c r="J25" s="158"/>
      <c r="K25" s="157"/>
      <c r="L25" s="158"/>
      <c r="M25" s="159">
        <f>C26+E26+G26+I26+K26</f>
        <v>0</v>
      </c>
      <c r="N25" s="226"/>
    </row>
    <row r="26" spans="1:14">
      <c r="A26" s="33"/>
      <c r="B26" s="156"/>
      <c r="C26" s="52"/>
      <c r="D26" s="53" t="s">
        <v>18</v>
      </c>
      <c r="E26" s="52"/>
      <c r="F26" s="53" t="s">
        <v>18</v>
      </c>
      <c r="G26" s="52"/>
      <c r="H26" s="53" t="s">
        <v>18</v>
      </c>
      <c r="I26" s="52"/>
      <c r="J26" s="53" t="s">
        <v>18</v>
      </c>
      <c r="K26" s="52"/>
      <c r="L26" s="53" t="s">
        <v>18</v>
      </c>
      <c r="M26" s="160"/>
      <c r="N26" s="227"/>
    </row>
    <row r="27" spans="1:14" ht="15" customHeight="1">
      <c r="A27" s="50"/>
      <c r="B27" s="103" t="s">
        <v>34</v>
      </c>
      <c r="C27" s="105">
        <f>SUM(C14+C16+C18+C20+C22+C24+C26)</f>
        <v>0</v>
      </c>
      <c r="D27" s="106"/>
      <c r="E27" s="105">
        <f>SUM(E14+E16+E18+E20+E22+E24+E26)</f>
        <v>0</v>
      </c>
      <c r="F27" s="106"/>
      <c r="G27" s="105">
        <f>SUM(G14+G16+G18+G20+G22+G24+G26)</f>
        <v>0</v>
      </c>
      <c r="H27" s="106"/>
      <c r="I27" s="105">
        <f>SUM(I14+I16+I18+I20+I22+I24+I26)</f>
        <v>0</v>
      </c>
      <c r="J27" s="106"/>
      <c r="K27" s="105">
        <f>SUM(K14+K16+K18+K20+K22+K24+K26)</f>
        <v>0</v>
      </c>
      <c r="L27" s="106"/>
      <c r="M27" s="97">
        <f>SUM(M15+M17+M19+M21+M23+M25)</f>
        <v>0</v>
      </c>
      <c r="N27" s="180" t="str">
        <f>IF(M27 &gt;= 3.75,"Yes","No")</f>
        <v>No</v>
      </c>
    </row>
    <row r="28" spans="1:14" ht="15.75" customHeight="1">
      <c r="A28" s="51"/>
      <c r="B28" s="104"/>
      <c r="C28" s="163" t="str">
        <f>IF(C27 &gt;= 0.75,"Yes","No")</f>
        <v>No</v>
      </c>
      <c r="D28" s="163"/>
      <c r="E28" s="163" t="str">
        <f>IF(E27 &gt;= 0.75,"Yes","No")</f>
        <v>No</v>
      </c>
      <c r="F28" s="163"/>
      <c r="G28" s="163" t="str">
        <f>IF(G27 &gt;= 0.75,"Yes","No")</f>
        <v>No</v>
      </c>
      <c r="H28" s="163"/>
      <c r="I28" s="163" t="str">
        <f>IF(I27 &gt;= 0.75,"Yes","No")</f>
        <v>No</v>
      </c>
      <c r="J28" s="163"/>
      <c r="K28" s="163" t="str">
        <f>IF(K27 &gt;= 0.75,"Yes","No")</f>
        <v>No</v>
      </c>
      <c r="L28" s="163"/>
      <c r="M28" s="98"/>
      <c r="N28" s="181"/>
    </row>
    <row r="29" spans="1:14" ht="15" customHeight="1">
      <c r="A29" s="208" t="s">
        <v>24</v>
      </c>
      <c r="B29" s="209"/>
      <c r="C29" s="210"/>
      <c r="D29" s="211"/>
      <c r="E29" s="210"/>
      <c r="F29" s="211"/>
      <c r="G29" s="210"/>
      <c r="H29" s="211"/>
      <c r="I29" s="210"/>
      <c r="J29" s="211"/>
      <c r="K29" s="210"/>
      <c r="L29" s="211"/>
      <c r="M29" s="77">
        <f>C30+E30+G30+I30+K30</f>
        <v>0</v>
      </c>
      <c r="N29" s="232" t="str">
        <f>IF(AND(M29&gt;=8,M29&lt;=10),"Yes","No")</f>
        <v>No</v>
      </c>
    </row>
    <row r="30" spans="1:14">
      <c r="A30" s="153"/>
      <c r="B30" s="154"/>
      <c r="C30" s="23"/>
      <c r="D30" s="9" t="s">
        <v>19</v>
      </c>
      <c r="E30" s="23"/>
      <c r="F30" s="9" t="s">
        <v>19</v>
      </c>
      <c r="G30" s="23"/>
      <c r="H30" s="9" t="s">
        <v>19</v>
      </c>
      <c r="I30" s="23"/>
      <c r="J30" s="9" t="s">
        <v>19</v>
      </c>
      <c r="K30" s="23"/>
      <c r="L30" s="9" t="s">
        <v>19</v>
      </c>
      <c r="M30" s="78"/>
      <c r="N30" s="233"/>
    </row>
    <row r="31" spans="1:14" ht="15" customHeight="1">
      <c r="A31" s="137" t="s">
        <v>25</v>
      </c>
      <c r="B31" s="138"/>
      <c r="C31" s="218"/>
      <c r="D31" s="219"/>
      <c r="E31" s="218"/>
      <c r="F31" s="219"/>
      <c r="G31" s="218"/>
      <c r="H31" s="219"/>
      <c r="I31" s="218"/>
      <c r="J31" s="219"/>
      <c r="K31" s="218"/>
      <c r="L31" s="219"/>
      <c r="M31" s="64">
        <f>C32+E32+G32+I32+K32</f>
        <v>0</v>
      </c>
      <c r="N31" s="166" t="str">
        <f>IF(AND(M31&gt;=9,M31&lt;=10),"Yes","No")</f>
        <v>No</v>
      </c>
    </row>
    <row r="32" spans="1:14">
      <c r="A32" s="139"/>
      <c r="B32" s="140"/>
      <c r="C32" s="24"/>
      <c r="D32" s="6" t="s">
        <v>19</v>
      </c>
      <c r="E32" s="24"/>
      <c r="F32" s="6" t="s">
        <v>19</v>
      </c>
      <c r="G32" s="24"/>
      <c r="H32" s="6" t="s">
        <v>19</v>
      </c>
      <c r="I32" s="24"/>
      <c r="J32" s="6" t="s">
        <v>19</v>
      </c>
      <c r="K32" s="24"/>
      <c r="L32" s="6" t="s">
        <v>19</v>
      </c>
      <c r="M32" s="65"/>
      <c r="N32" s="167"/>
    </row>
    <row r="33" spans="1:14" ht="15" customHeight="1">
      <c r="A33" s="220" t="s">
        <v>20</v>
      </c>
      <c r="B33" s="221"/>
      <c r="C33" s="224"/>
      <c r="D33" s="225"/>
      <c r="E33" s="224"/>
      <c r="F33" s="225"/>
      <c r="G33" s="224"/>
      <c r="H33" s="225"/>
      <c r="I33" s="224"/>
      <c r="J33" s="225"/>
      <c r="K33" s="224"/>
      <c r="L33" s="225"/>
      <c r="M33" s="168">
        <f>C34+E34+G34+I34+K34</f>
        <v>0</v>
      </c>
      <c r="N33" s="170" t="str">
        <f>IF(M33 &gt;= 5,"Yes","No")</f>
        <v>No</v>
      </c>
    </row>
    <row r="34" spans="1:14">
      <c r="A34" s="222"/>
      <c r="B34" s="223"/>
      <c r="C34" s="45"/>
      <c r="D34" s="30" t="s">
        <v>18</v>
      </c>
      <c r="E34" s="45"/>
      <c r="F34" s="30" t="s">
        <v>18</v>
      </c>
      <c r="G34" s="45"/>
      <c r="H34" s="30" t="s">
        <v>26</v>
      </c>
      <c r="I34" s="45"/>
      <c r="J34" s="30" t="s">
        <v>18</v>
      </c>
      <c r="K34" s="45"/>
      <c r="L34" s="30" t="s">
        <v>18</v>
      </c>
      <c r="M34" s="169"/>
      <c r="N34" s="171"/>
    </row>
  </sheetData>
  <sheetProtection password="D9A3" sheet="1" objects="1" scenarios="1" selectLockedCells="1"/>
  <dataConsolidate/>
  <mergeCells count="142">
    <mergeCell ref="I27:J27"/>
    <mergeCell ref="K27:L27"/>
    <mergeCell ref="M25:M26"/>
    <mergeCell ref="N25:N26"/>
    <mergeCell ref="K33:L33"/>
    <mergeCell ref="M23:M24"/>
    <mergeCell ref="N23:N24"/>
    <mergeCell ref="M29:M30"/>
    <mergeCell ref="N29:N30"/>
    <mergeCell ref="K28:L28"/>
    <mergeCell ref="K25:L25"/>
    <mergeCell ref="A31:B32"/>
    <mergeCell ref="C31:D31"/>
    <mergeCell ref="E31:F31"/>
    <mergeCell ref="G31:H31"/>
    <mergeCell ref="I31:J31"/>
    <mergeCell ref="K31:L31"/>
    <mergeCell ref="A33:B34"/>
    <mergeCell ref="C33:D33"/>
    <mergeCell ref="E33:F33"/>
    <mergeCell ref="G33:H33"/>
    <mergeCell ref="I33:J33"/>
    <mergeCell ref="A29:B30"/>
    <mergeCell ref="C29:D29"/>
    <mergeCell ref="E29:F29"/>
    <mergeCell ref="G29:H29"/>
    <mergeCell ref="I29:J29"/>
    <mergeCell ref="B21:B22"/>
    <mergeCell ref="B23:B24"/>
    <mergeCell ref="C23:D23"/>
    <mergeCell ref="E23:F23"/>
    <mergeCell ref="G23:H23"/>
    <mergeCell ref="I23:J23"/>
    <mergeCell ref="B27:B28"/>
    <mergeCell ref="C28:D28"/>
    <mergeCell ref="E28:F28"/>
    <mergeCell ref="G28:H28"/>
    <mergeCell ref="I28:J28"/>
    <mergeCell ref="B25:B26"/>
    <mergeCell ref="C25:D25"/>
    <mergeCell ref="E25:F25"/>
    <mergeCell ref="G25:H25"/>
    <mergeCell ref="I25:J25"/>
    <mergeCell ref="C27:D27"/>
    <mergeCell ref="E27:F27"/>
    <mergeCell ref="G27:H27"/>
    <mergeCell ref="B15:B16"/>
    <mergeCell ref="A13:B14"/>
    <mergeCell ref="N11:N12"/>
    <mergeCell ref="N15:N16"/>
    <mergeCell ref="K19:L19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B17:B18"/>
    <mergeCell ref="B19:B20"/>
    <mergeCell ref="M11:M12"/>
    <mergeCell ref="M15:M16"/>
    <mergeCell ref="A11:B12"/>
    <mergeCell ref="C11:D11"/>
    <mergeCell ref="E11:F11"/>
    <mergeCell ref="G11:H11"/>
    <mergeCell ref="I11:J11"/>
    <mergeCell ref="K11:L11"/>
    <mergeCell ref="E5:F5"/>
    <mergeCell ref="G5:H5"/>
    <mergeCell ref="I5:J5"/>
    <mergeCell ref="K5:L5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A1:N1"/>
    <mergeCell ref="A2:B10"/>
    <mergeCell ref="C2:D2"/>
    <mergeCell ref="E2:F2"/>
    <mergeCell ref="G2:H2"/>
    <mergeCell ref="I2:J2"/>
    <mergeCell ref="K2:L2"/>
    <mergeCell ref="M2:N10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6:D6"/>
    <mergeCell ref="E6:F6"/>
    <mergeCell ref="G6:H6"/>
    <mergeCell ref="I6:J6"/>
    <mergeCell ref="K6:L6"/>
    <mergeCell ref="C5:D5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5:D15"/>
    <mergeCell ref="E15:F15"/>
    <mergeCell ref="M31:M32"/>
    <mergeCell ref="N31:N32"/>
    <mergeCell ref="M33:M34"/>
    <mergeCell ref="N33:N34"/>
    <mergeCell ref="M17:M18"/>
    <mergeCell ref="N17:N18"/>
    <mergeCell ref="N19:N20"/>
    <mergeCell ref="M19:M20"/>
    <mergeCell ref="M21:M22"/>
    <mergeCell ref="N21:N22"/>
    <mergeCell ref="N27:N28"/>
    <mergeCell ref="G15:H15"/>
    <mergeCell ref="I15:J15"/>
    <mergeCell ref="K15:L15"/>
    <mergeCell ref="C21:D21"/>
    <mergeCell ref="E21:F21"/>
    <mergeCell ref="G21:H21"/>
    <mergeCell ref="I21:J21"/>
    <mergeCell ref="K21:L21"/>
    <mergeCell ref="K29:L29"/>
    <mergeCell ref="K23:L23"/>
    <mergeCell ref="M27:M28"/>
  </mergeCells>
  <pageMargins left="0.7" right="0.45" top="1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C29" sqref="C29:D29"/>
    </sheetView>
  </sheetViews>
  <sheetFormatPr defaultRowHeight="15"/>
  <cols>
    <col min="1" max="1" width="3" customWidth="1"/>
    <col min="2" max="2" width="29.7109375" customWidth="1"/>
  </cols>
  <sheetData>
    <row r="1" spans="1:14" ht="20.25" customHeight="1">
      <c r="A1" s="134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15.75" customHeight="1">
      <c r="A2" s="122" t="s">
        <v>5</v>
      </c>
      <c r="B2" s="114"/>
      <c r="C2" s="125" t="s">
        <v>0</v>
      </c>
      <c r="D2" s="125"/>
      <c r="E2" s="125" t="s">
        <v>1</v>
      </c>
      <c r="F2" s="125"/>
      <c r="G2" s="125" t="s">
        <v>2</v>
      </c>
      <c r="H2" s="125"/>
      <c r="I2" s="125" t="s">
        <v>3</v>
      </c>
      <c r="J2" s="125"/>
      <c r="K2" s="125" t="s">
        <v>4</v>
      </c>
      <c r="L2" s="125"/>
      <c r="M2" s="114" t="s">
        <v>35</v>
      </c>
      <c r="N2" s="115"/>
    </row>
    <row r="3" spans="1:14" ht="15.75" customHeight="1">
      <c r="A3" s="123"/>
      <c r="B3" s="116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6"/>
      <c r="N3" s="117"/>
    </row>
    <row r="4" spans="1:14" ht="15.75" customHeight="1">
      <c r="A4" s="123"/>
      <c r="B4" s="116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6"/>
      <c r="N4" s="117"/>
    </row>
    <row r="5" spans="1:14" ht="15.75" customHeight="1">
      <c r="A5" s="123"/>
      <c r="B5" s="116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6"/>
      <c r="N5" s="117"/>
    </row>
    <row r="6" spans="1:14" ht="15.75" customHeight="1">
      <c r="A6" s="123"/>
      <c r="B6" s="116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6"/>
      <c r="N6" s="117"/>
    </row>
    <row r="7" spans="1:14" ht="15.75" customHeight="1">
      <c r="A7" s="123"/>
      <c r="B7" s="116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6"/>
      <c r="N7" s="117"/>
    </row>
    <row r="8" spans="1:14" ht="15.75" customHeight="1">
      <c r="A8" s="123"/>
      <c r="B8" s="11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6"/>
      <c r="N8" s="117"/>
    </row>
    <row r="9" spans="1:14" ht="15.75" customHeight="1">
      <c r="A9" s="123"/>
      <c r="B9" s="116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6"/>
      <c r="N9" s="117"/>
    </row>
    <row r="10" spans="1:14" ht="15.75" customHeight="1">
      <c r="A10" s="124"/>
      <c r="B10" s="118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18"/>
      <c r="N10" s="119"/>
    </row>
    <row r="11" spans="1:14">
      <c r="A11" s="202" t="s">
        <v>27</v>
      </c>
      <c r="B11" s="203"/>
      <c r="C11" s="235"/>
      <c r="D11" s="235"/>
      <c r="E11" s="236"/>
      <c r="F11" s="237"/>
      <c r="G11" s="237"/>
      <c r="H11" s="237"/>
      <c r="I11" s="237"/>
      <c r="J11" s="237"/>
      <c r="K11" s="237"/>
      <c r="L11" s="237"/>
      <c r="M11" s="200">
        <f>C12+E12+G12+I12+K12</f>
        <v>0</v>
      </c>
      <c r="N11" s="190" t="str">
        <f>IF(M11 &gt;= 5,"Yes","No")</f>
        <v>No</v>
      </c>
    </row>
    <row r="12" spans="1:14">
      <c r="A12" s="204"/>
      <c r="B12" s="205"/>
      <c r="C12" s="42"/>
      <c r="D12" s="8" t="s">
        <v>18</v>
      </c>
      <c r="E12" s="46"/>
      <c r="F12" s="8" t="s">
        <v>18</v>
      </c>
      <c r="G12" s="42"/>
      <c r="H12" s="8" t="s">
        <v>18</v>
      </c>
      <c r="I12" s="42"/>
      <c r="J12" s="8" t="s">
        <v>18</v>
      </c>
      <c r="K12" s="42"/>
      <c r="L12" s="8" t="s">
        <v>18</v>
      </c>
      <c r="M12" s="201"/>
      <c r="N12" s="191"/>
    </row>
    <row r="13" spans="1:14">
      <c r="A13" s="107" t="s">
        <v>31</v>
      </c>
      <c r="B13" s="18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4"/>
      <c r="N13" s="48"/>
    </row>
    <row r="14" spans="1:14">
      <c r="A14" s="188"/>
      <c r="B14" s="18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49"/>
    </row>
    <row r="15" spans="1:14">
      <c r="A15" s="33"/>
      <c r="B15" s="111" t="s">
        <v>21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73">
        <f>C16+E16+G16+I16+K16</f>
        <v>0</v>
      </c>
      <c r="N15" s="192" t="str">
        <f>IF(M15 &gt;= 0.5,"Yes","No")</f>
        <v>No</v>
      </c>
    </row>
    <row r="16" spans="1:14">
      <c r="A16" s="33"/>
      <c r="B16" s="234"/>
      <c r="C16" s="19"/>
      <c r="D16" s="14" t="s">
        <v>18</v>
      </c>
      <c r="E16" s="19"/>
      <c r="F16" s="14" t="s">
        <v>18</v>
      </c>
      <c r="G16" s="19"/>
      <c r="H16" s="14" t="s">
        <v>18</v>
      </c>
      <c r="I16" s="19"/>
      <c r="J16" s="14" t="s">
        <v>18</v>
      </c>
      <c r="K16" s="19"/>
      <c r="L16" s="14" t="s">
        <v>18</v>
      </c>
      <c r="M16" s="74"/>
      <c r="N16" s="193"/>
    </row>
    <row r="17" spans="1:15">
      <c r="A17" s="33"/>
      <c r="B17" s="89" t="s">
        <v>32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9">
        <f>C18+E18+G18+I18+K18</f>
        <v>0</v>
      </c>
      <c r="N17" s="172" t="str">
        <f>IF(M17 &gt;= 1.25,"Yes","No")</f>
        <v>No</v>
      </c>
    </row>
    <row r="18" spans="1:15">
      <c r="A18" s="33"/>
      <c r="B18" s="198"/>
      <c r="C18" s="17"/>
      <c r="D18" s="11" t="s">
        <v>18</v>
      </c>
      <c r="E18" s="17"/>
      <c r="F18" s="11" t="s">
        <v>18</v>
      </c>
      <c r="G18" s="17"/>
      <c r="H18" s="11" t="s">
        <v>18</v>
      </c>
      <c r="I18" s="17"/>
      <c r="J18" s="11" t="s">
        <v>18</v>
      </c>
      <c r="K18" s="17"/>
      <c r="L18" s="11" t="s">
        <v>18</v>
      </c>
      <c r="M18" s="70"/>
      <c r="N18" s="173"/>
    </row>
    <row r="19" spans="1:15">
      <c r="A19" s="33"/>
      <c r="B19" s="91" t="s">
        <v>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99">
        <f>C20+E20+G20+I20+K20</f>
        <v>0</v>
      </c>
      <c r="N19" s="174" t="str">
        <f>IF(M19 &gt;= 0.5,"Yes","No")</f>
        <v>No</v>
      </c>
    </row>
    <row r="20" spans="1:15">
      <c r="A20" s="33"/>
      <c r="B20" s="199"/>
      <c r="C20" s="20"/>
      <c r="D20" s="10" t="s">
        <v>18</v>
      </c>
      <c r="E20" s="20"/>
      <c r="F20" s="10" t="s">
        <v>18</v>
      </c>
      <c r="G20" s="20"/>
      <c r="H20" s="10" t="s">
        <v>18</v>
      </c>
      <c r="I20" s="20"/>
      <c r="J20" s="10" t="s">
        <v>18</v>
      </c>
      <c r="K20" s="20"/>
      <c r="L20" s="10" t="s">
        <v>18</v>
      </c>
      <c r="M20" s="100"/>
      <c r="N20" s="175"/>
    </row>
    <row r="21" spans="1:15">
      <c r="A21" s="33"/>
      <c r="B21" s="212" t="s">
        <v>22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76">
        <f>C22+E22+G22+I22+K22</f>
        <v>0</v>
      </c>
      <c r="N21" s="178" t="str">
        <f>IF(M21 &gt;= 0.5,"Yes","No")</f>
        <v>No</v>
      </c>
    </row>
    <row r="22" spans="1:15">
      <c r="A22" s="33"/>
      <c r="B22" s="213"/>
      <c r="C22" s="43"/>
      <c r="D22" s="28" t="s">
        <v>18</v>
      </c>
      <c r="E22" s="43"/>
      <c r="F22" s="28" t="s">
        <v>18</v>
      </c>
      <c r="G22" s="43"/>
      <c r="H22" s="28" t="s">
        <v>18</v>
      </c>
      <c r="I22" s="43"/>
      <c r="J22" s="28" t="s">
        <v>18</v>
      </c>
      <c r="K22" s="43"/>
      <c r="L22" s="28" t="s">
        <v>18</v>
      </c>
      <c r="M22" s="177"/>
      <c r="N22" s="179"/>
    </row>
    <row r="23" spans="1:15">
      <c r="A23" s="33"/>
      <c r="B23" s="214" t="s">
        <v>28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28">
        <f>C24+E24+G24+I24+K24</f>
        <v>0</v>
      </c>
      <c r="N23" s="230" t="str">
        <f>IF(M23 &gt;= 0.75,"Yes","No")</f>
        <v>No</v>
      </c>
    </row>
    <row r="24" spans="1:15">
      <c r="A24" s="33"/>
      <c r="B24" s="215"/>
      <c r="C24" s="44"/>
      <c r="D24" s="29" t="s">
        <v>18</v>
      </c>
      <c r="E24" s="44"/>
      <c r="F24" s="29" t="s">
        <v>18</v>
      </c>
      <c r="G24" s="44"/>
      <c r="H24" s="29" t="s">
        <v>18</v>
      </c>
      <c r="I24" s="44"/>
      <c r="J24" s="29" t="s">
        <v>18</v>
      </c>
      <c r="K24" s="44"/>
      <c r="L24" s="29" t="s">
        <v>18</v>
      </c>
      <c r="M24" s="229"/>
      <c r="N24" s="231"/>
    </row>
    <row r="25" spans="1:15">
      <c r="A25" s="33"/>
      <c r="B25" s="155" t="s">
        <v>36</v>
      </c>
      <c r="C25" s="157"/>
      <c r="D25" s="158"/>
      <c r="E25" s="157"/>
      <c r="F25" s="158"/>
      <c r="G25" s="157"/>
      <c r="H25" s="158"/>
      <c r="I25" s="157"/>
      <c r="J25" s="158"/>
      <c r="K25" s="157"/>
      <c r="L25" s="158"/>
      <c r="M25" s="159">
        <f>C26+E26+G26+I26+K26</f>
        <v>0</v>
      </c>
      <c r="N25" s="226"/>
    </row>
    <row r="26" spans="1:15">
      <c r="A26" s="33"/>
      <c r="B26" s="156"/>
      <c r="C26" s="52"/>
      <c r="D26" s="53" t="s">
        <v>18</v>
      </c>
      <c r="E26" s="52"/>
      <c r="F26" s="53" t="s">
        <v>18</v>
      </c>
      <c r="G26" s="52"/>
      <c r="H26" s="53" t="s">
        <v>18</v>
      </c>
      <c r="I26" s="52"/>
      <c r="J26" s="53" t="s">
        <v>18</v>
      </c>
      <c r="K26" s="52"/>
      <c r="L26" s="53" t="s">
        <v>18</v>
      </c>
      <c r="M26" s="160"/>
      <c r="N26" s="227"/>
    </row>
    <row r="27" spans="1:15" ht="15" customHeight="1">
      <c r="A27" s="50"/>
      <c r="B27" s="103" t="s">
        <v>34</v>
      </c>
      <c r="C27" s="105">
        <f>SUM(C14+C16+C18+C20+C22+C24+C26)</f>
        <v>0</v>
      </c>
      <c r="D27" s="106"/>
      <c r="E27" s="105">
        <f>SUM(E14+E16+E18+E20+E22+E24+E26)</f>
        <v>0</v>
      </c>
      <c r="F27" s="106"/>
      <c r="G27" s="105">
        <f>SUM(G14+G16+G18+G20+G22+G24+G26)</f>
        <v>0</v>
      </c>
      <c r="H27" s="106"/>
      <c r="I27" s="105">
        <f>SUM(I14+I16+I18+I20+I22+I24+I26)</f>
        <v>0</v>
      </c>
      <c r="J27" s="106"/>
      <c r="K27" s="105">
        <f>SUM(K14+K16+K18+K20+K22+K24+K26)</f>
        <v>0</v>
      </c>
      <c r="L27" s="106"/>
      <c r="M27" s="97">
        <f>SUM(M15+M17+M19+M21+M23+M25)</f>
        <v>0</v>
      </c>
      <c r="N27" s="180" t="str">
        <f>IF(M27 &gt;= 5,"Yes","No")</f>
        <v>No</v>
      </c>
    </row>
    <row r="28" spans="1:15" ht="15.75" customHeight="1">
      <c r="A28" s="51"/>
      <c r="B28" s="104"/>
      <c r="C28" s="163" t="str">
        <f>IF(C27 &gt;= 1,"Yes","No")</f>
        <v>No</v>
      </c>
      <c r="D28" s="163"/>
      <c r="E28" s="163" t="str">
        <f>IF(E27 &gt;= 1,"Yes","No")</f>
        <v>No</v>
      </c>
      <c r="F28" s="163"/>
      <c r="G28" s="163" t="str">
        <f>IF(G27 &gt;= 1,"Yes","No")</f>
        <v>No</v>
      </c>
      <c r="H28" s="163"/>
      <c r="I28" s="163" t="str">
        <f>IF(I27 &gt;= 1,"Yes","No")</f>
        <v>No</v>
      </c>
      <c r="J28" s="163"/>
      <c r="K28" s="163" t="str">
        <f>IF(K27 &gt;= 1,"Yes","No")</f>
        <v>No</v>
      </c>
      <c r="L28" s="163"/>
      <c r="M28" s="98"/>
      <c r="N28" s="181"/>
    </row>
    <row r="29" spans="1:15">
      <c r="A29" s="208" t="s">
        <v>29</v>
      </c>
      <c r="B29" s="209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77">
        <f>C30+E30+G30+I30+K30</f>
        <v>0</v>
      </c>
      <c r="N29" s="232" t="str">
        <f>IF(AND(M29&gt;=10,M29&lt;=12),"Yes","No")</f>
        <v>No</v>
      </c>
    </row>
    <row r="30" spans="1:15">
      <c r="A30" s="153"/>
      <c r="B30" s="154"/>
      <c r="C30" s="23"/>
      <c r="D30" s="9" t="s">
        <v>19</v>
      </c>
      <c r="E30" s="23"/>
      <c r="F30" s="9" t="s">
        <v>19</v>
      </c>
      <c r="G30" s="23"/>
      <c r="H30" s="9" t="s">
        <v>19</v>
      </c>
      <c r="I30" s="23"/>
      <c r="J30" s="9" t="s">
        <v>19</v>
      </c>
      <c r="K30" s="23"/>
      <c r="L30" s="9" t="s">
        <v>19</v>
      </c>
      <c r="M30" s="78"/>
      <c r="N30" s="233"/>
    </row>
    <row r="31" spans="1:15">
      <c r="A31" s="137" t="s">
        <v>30</v>
      </c>
      <c r="B31" s="138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64">
        <f>C32+E32+G32+I32+K32</f>
        <v>0</v>
      </c>
      <c r="N31" s="166" t="str">
        <f>IF(AND(M31&gt;=10,M31&lt;=12),"Yes","No")</f>
        <v>No</v>
      </c>
    </row>
    <row r="32" spans="1:15">
      <c r="A32" s="139"/>
      <c r="B32" s="140"/>
      <c r="C32" s="24"/>
      <c r="D32" s="6" t="s">
        <v>19</v>
      </c>
      <c r="E32" s="24"/>
      <c r="F32" s="6" t="s">
        <v>19</v>
      </c>
      <c r="G32" s="24"/>
      <c r="H32" s="6" t="s">
        <v>19</v>
      </c>
      <c r="I32" s="24"/>
      <c r="J32" s="6" t="s">
        <v>19</v>
      </c>
      <c r="K32" s="24"/>
      <c r="L32" s="6" t="s">
        <v>19</v>
      </c>
      <c r="M32" s="65"/>
      <c r="N32" s="167"/>
      <c r="O32" s="16"/>
    </row>
    <row r="33" spans="1:14">
      <c r="A33" s="220" t="s">
        <v>20</v>
      </c>
      <c r="B33" s="221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168">
        <f>C34+E34+G34+I34+K34</f>
        <v>0</v>
      </c>
      <c r="N33" s="170" t="str">
        <f>IF(M33 &gt;= 5,"Yes","No")</f>
        <v>No</v>
      </c>
    </row>
    <row r="34" spans="1:14">
      <c r="A34" s="222"/>
      <c r="B34" s="223"/>
      <c r="C34" s="45"/>
      <c r="D34" s="30" t="s">
        <v>18</v>
      </c>
      <c r="E34" s="45"/>
      <c r="F34" s="30" t="s">
        <v>18</v>
      </c>
      <c r="G34" s="45"/>
      <c r="H34" s="30" t="s">
        <v>26</v>
      </c>
      <c r="I34" s="45"/>
      <c r="J34" s="30" t="s">
        <v>18</v>
      </c>
      <c r="K34" s="45"/>
      <c r="L34" s="30" t="s">
        <v>18</v>
      </c>
      <c r="M34" s="169"/>
      <c r="N34" s="171"/>
    </row>
    <row r="35" spans="1:14">
      <c r="I35" s="47"/>
    </row>
  </sheetData>
  <sheetProtection password="D9A3" sheet="1" objects="1" scenarios="1" selectLockedCells="1"/>
  <mergeCells count="142">
    <mergeCell ref="N25:N26"/>
    <mergeCell ref="K33:L33"/>
    <mergeCell ref="A31:B32"/>
    <mergeCell ref="C31:D31"/>
    <mergeCell ref="E31:F31"/>
    <mergeCell ref="G31:H31"/>
    <mergeCell ref="I31:J31"/>
    <mergeCell ref="K31:L31"/>
    <mergeCell ref="A33:B34"/>
    <mergeCell ref="C33:D33"/>
    <mergeCell ref="E33:F33"/>
    <mergeCell ref="G33:H33"/>
    <mergeCell ref="I33:J33"/>
    <mergeCell ref="A29:B30"/>
    <mergeCell ref="C29:D29"/>
    <mergeCell ref="E29:F29"/>
    <mergeCell ref="G29:H29"/>
    <mergeCell ref="I29:J29"/>
    <mergeCell ref="K29:L29"/>
    <mergeCell ref="M27:M28"/>
    <mergeCell ref="M23:M24"/>
    <mergeCell ref="M29:M30"/>
    <mergeCell ref="B27:B28"/>
    <mergeCell ref="C28:D28"/>
    <mergeCell ref="E28:F28"/>
    <mergeCell ref="G28:H28"/>
    <mergeCell ref="I28:J28"/>
    <mergeCell ref="K28:L28"/>
    <mergeCell ref="B25:B26"/>
    <mergeCell ref="C25:D25"/>
    <mergeCell ref="E25:F25"/>
    <mergeCell ref="G25:H25"/>
    <mergeCell ref="I25:J25"/>
    <mergeCell ref="K25:L25"/>
    <mergeCell ref="C27:D27"/>
    <mergeCell ref="K27:L27"/>
    <mergeCell ref="K23:L23"/>
    <mergeCell ref="I27:J27"/>
    <mergeCell ref="G27:H27"/>
    <mergeCell ref="E27:F27"/>
    <mergeCell ref="M25:M26"/>
    <mergeCell ref="C21:D21"/>
    <mergeCell ref="E21:F21"/>
    <mergeCell ref="G21:H21"/>
    <mergeCell ref="I21:J21"/>
    <mergeCell ref="K21:L21"/>
    <mergeCell ref="B21:B22"/>
    <mergeCell ref="B23:B24"/>
    <mergeCell ref="C23:D23"/>
    <mergeCell ref="E23:F23"/>
    <mergeCell ref="G23:H23"/>
    <mergeCell ref="I23:J23"/>
    <mergeCell ref="K19:L19"/>
    <mergeCell ref="C17:D17"/>
    <mergeCell ref="E17:F17"/>
    <mergeCell ref="G17:H17"/>
    <mergeCell ref="I17:J17"/>
    <mergeCell ref="K17:L17"/>
    <mergeCell ref="B17:B18"/>
    <mergeCell ref="B19:B20"/>
    <mergeCell ref="C19:D19"/>
    <mergeCell ref="E19:F19"/>
    <mergeCell ref="G19:H19"/>
    <mergeCell ref="I19:J19"/>
    <mergeCell ref="C15:D15"/>
    <mergeCell ref="E15:F15"/>
    <mergeCell ref="G15:H15"/>
    <mergeCell ref="I15:J15"/>
    <mergeCell ref="K15:L15"/>
    <mergeCell ref="B15:B16"/>
    <mergeCell ref="A13:B14"/>
    <mergeCell ref="M11:M12"/>
    <mergeCell ref="N11:N12"/>
    <mergeCell ref="M15:M16"/>
    <mergeCell ref="N15:N16"/>
    <mergeCell ref="A11:B12"/>
    <mergeCell ref="C11:D11"/>
    <mergeCell ref="E11:F11"/>
    <mergeCell ref="G11:H11"/>
    <mergeCell ref="I11:J11"/>
    <mergeCell ref="K11:L11"/>
    <mergeCell ref="E6:F6"/>
    <mergeCell ref="G6:H6"/>
    <mergeCell ref="I6:J6"/>
    <mergeCell ref="K6:L6"/>
    <mergeCell ref="E10:F10"/>
    <mergeCell ref="G10:H10"/>
    <mergeCell ref="I10:J10"/>
    <mergeCell ref="K10:L10"/>
    <mergeCell ref="C8:D8"/>
    <mergeCell ref="E8:F8"/>
    <mergeCell ref="G8:H8"/>
    <mergeCell ref="I8:J8"/>
    <mergeCell ref="K8:L8"/>
    <mergeCell ref="A1:N1"/>
    <mergeCell ref="A2:B10"/>
    <mergeCell ref="C2:D2"/>
    <mergeCell ref="E2:F2"/>
    <mergeCell ref="G2:H2"/>
    <mergeCell ref="I2:J2"/>
    <mergeCell ref="K2:L2"/>
    <mergeCell ref="M2:N10"/>
    <mergeCell ref="C3:D3"/>
    <mergeCell ref="E3:F3"/>
    <mergeCell ref="C9:D9"/>
    <mergeCell ref="E9:F9"/>
    <mergeCell ref="G9:H9"/>
    <mergeCell ref="I9:J9"/>
    <mergeCell ref="K9:L9"/>
    <mergeCell ref="C10:D10"/>
    <mergeCell ref="G3:H3"/>
    <mergeCell ref="I3:J3"/>
    <mergeCell ref="K3:L3"/>
    <mergeCell ref="C7:D7"/>
    <mergeCell ref="E7:F7"/>
    <mergeCell ref="G7:H7"/>
    <mergeCell ref="I7:J7"/>
    <mergeCell ref="K7:L7"/>
    <mergeCell ref="C4:D4"/>
    <mergeCell ref="E4:F4"/>
    <mergeCell ref="G4:H4"/>
    <mergeCell ref="I4:J4"/>
    <mergeCell ref="K4:L4"/>
    <mergeCell ref="M31:M32"/>
    <mergeCell ref="N31:N32"/>
    <mergeCell ref="M33:M34"/>
    <mergeCell ref="N33:N34"/>
    <mergeCell ref="M17:M18"/>
    <mergeCell ref="N17:N18"/>
    <mergeCell ref="M19:M20"/>
    <mergeCell ref="N19:N20"/>
    <mergeCell ref="M21:M22"/>
    <mergeCell ref="N21:N22"/>
    <mergeCell ref="N27:N28"/>
    <mergeCell ref="N23:N24"/>
    <mergeCell ref="N29:N30"/>
    <mergeCell ref="C5:D5"/>
    <mergeCell ref="E5:F5"/>
    <mergeCell ref="G5:H5"/>
    <mergeCell ref="I5:J5"/>
    <mergeCell ref="K5:L5"/>
    <mergeCell ref="C6:D6"/>
  </mergeCells>
  <pageMargins left="0.7" right="0.7" top="1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K-5</vt:lpstr>
      <vt:lpstr>6-8</vt:lpstr>
      <vt:lpstr>9-12</vt:lpstr>
      <vt:lpstr>'6-8'!Print_Area</vt:lpstr>
      <vt:lpstr>'9-12'!Print_Area</vt:lpstr>
      <vt:lpstr>'K-5'!Print_Area</vt:lpstr>
    </vt:vector>
  </TitlesOfParts>
  <Company>Utah State Office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Dana</dc:creator>
  <cp:lastModifiedBy>Michelle Stephens</cp:lastModifiedBy>
  <cp:lastPrinted>2012-03-08T15:24:27Z</cp:lastPrinted>
  <dcterms:created xsi:type="dcterms:W3CDTF">2012-02-14T16:28:49Z</dcterms:created>
  <dcterms:modified xsi:type="dcterms:W3CDTF">2012-05-16T21:23:51Z</dcterms:modified>
</cp:coreProperties>
</file>